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arta-fileserver\demarco-caruso\GdL Tariffario Asso_Arpa\Paola\"/>
    </mc:Choice>
  </mc:AlternateContent>
  <bookViews>
    <workbookView xWindow="0" yWindow="0" windowWidth="25065" windowHeight="12330" firstSheet="7" activeTab="13"/>
    <workbookView xWindow="0" yWindow="0" windowWidth="28800" windowHeight="12435" firstSheet="7" activeTab="12"/>
    <workbookView xWindow="0" yWindow="0" windowWidth="28740" windowHeight="12330" activeTab="1"/>
  </bookViews>
  <sheets>
    <sheet name="tab_1_analisi_voci_generali" sheetId="27" r:id="rId1"/>
    <sheet name="tab_2_analisi_chim_biolog" sheetId="30" r:id="rId2"/>
    <sheet name="tab_3_amianto" sheetId="8" r:id="rId3"/>
    <sheet name="tab_4_agenti_fisici" sheetId="10" r:id="rId4"/>
    <sheet name="tab_5_qualità_aria" sheetId="33" r:id="rId5"/>
    <sheet name="tab_6_emissioni_in_atmosfera" sheetId="31" r:id="rId6"/>
    <sheet name="tab_7_ambiente_marino_portuale" sheetId="13" r:id="rId7"/>
    <sheet name="tab_8_siti_inquinati" sheetId="34" r:id="rId8"/>
    <sheet name="tab_9_geologia" sheetId="19" r:id="rId9"/>
    <sheet name="tab_10_rilievi_topografici" sheetId="20" r:id="rId10"/>
    <sheet name="tab_11_servizio_cartografia" sheetId="18" r:id="rId11"/>
    <sheet name="tab_12_droni" sheetId="24" r:id="rId12"/>
    <sheet name="tab_13_pareri" sheetId="4" r:id="rId13"/>
    <sheet name="tab_14_Formazione" sheetId="7" r:id="rId14"/>
  </sheets>
  <definedNames>
    <definedName name="_ftn1" localSheetId="0">tab_1_analisi_voci_generali!#REF!</definedName>
    <definedName name="_ftn1" localSheetId="1">tab_2_analisi_chim_biolog!$B$281</definedName>
    <definedName name="_ftnref1" localSheetId="0">tab_1_analisi_voci_generali!$C$34</definedName>
    <definedName name="_ftnref1" localSheetId="1">tab_2_analisi_chim_biolog!#REF!</definedName>
    <definedName name="_xlnm.Print_Area" localSheetId="0">tab_1_analisi_voci_generali!$B:$H</definedName>
    <definedName name="_xlnm.Print_Area" localSheetId="13">tab_14_Formazione!$A$1:$D$9</definedName>
    <definedName name="_xlnm.Print_Area" localSheetId="1">tab_2_analisi_chim_biolog!$B:$D</definedName>
  </definedNames>
  <calcPr calcId="152511"/>
</workbook>
</file>

<file path=xl/calcChain.xml><?xml version="1.0" encoding="utf-8"?>
<calcChain xmlns="http://schemas.openxmlformats.org/spreadsheetml/2006/main">
  <c r="D50" i="13" l="1"/>
  <c r="D49" i="13"/>
  <c r="D48" i="13"/>
  <c r="H54" i="27" l="1"/>
  <c r="H52" i="27"/>
  <c r="E50" i="27"/>
  <c r="F50" i="27" s="1"/>
  <c r="G50" i="27" s="1"/>
  <c r="E48" i="27"/>
  <c r="F48" i="27" s="1"/>
  <c r="G48" i="27" s="1"/>
  <c r="H45" i="27"/>
  <c r="E37" i="27"/>
  <c r="F37" i="27" s="1"/>
  <c r="G37" i="27" s="1"/>
  <c r="E34" i="27"/>
  <c r="F34" i="27" s="1"/>
  <c r="G34" i="27" s="1"/>
  <c r="E32" i="27"/>
  <c r="F32" i="27" s="1"/>
  <c r="G32" i="27" s="1"/>
  <c r="E31" i="27"/>
  <c r="F31" i="27" s="1"/>
  <c r="G31" i="27" s="1"/>
  <c r="E26" i="27"/>
  <c r="F26" i="27" s="1"/>
  <c r="G26" i="27" s="1"/>
  <c r="E25" i="27"/>
  <c r="F25" i="27" s="1"/>
  <c r="G25" i="27" s="1"/>
  <c r="E24" i="27"/>
  <c r="F24" i="27" s="1"/>
  <c r="G24" i="27" s="1"/>
  <c r="E18" i="27"/>
  <c r="F18" i="27" s="1"/>
  <c r="G18" i="27" s="1"/>
  <c r="E11" i="27"/>
  <c r="F11" i="27" s="1"/>
  <c r="G11" i="27" s="1"/>
  <c r="E10" i="27"/>
  <c r="F10" i="27" s="1"/>
  <c r="G10" i="27" s="1"/>
  <c r="G9" i="27"/>
</calcChain>
</file>

<file path=xl/comments1.xml><?xml version="1.0" encoding="utf-8"?>
<comments xmlns="http://schemas.openxmlformats.org/spreadsheetml/2006/main">
  <authors>
    <author>Emanuela Scamosci</author>
  </authors>
  <commentList>
    <comment ref="H14" authorId="0" shapeId="0">
      <text>
        <r>
          <rPr>
            <b/>
            <sz val="9"/>
            <color indexed="81"/>
            <rFont val="Tahoma"/>
            <family val="2"/>
          </rPr>
          <t>Emanuela Scamosci:</t>
        </r>
        <r>
          <rPr>
            <sz val="9"/>
            <color indexed="81"/>
            <rFont val="Tahoma"/>
            <family val="2"/>
          </rPr>
          <t xml:space="preserve">
Media dei prezzi di digestione acida, purificazione su colonna,estrazione con solvente e lisciviazioni varie </t>
        </r>
      </text>
    </comment>
  </commentList>
</comments>
</file>

<file path=xl/sharedStrings.xml><?xml version="1.0" encoding="utf-8"?>
<sst xmlns="http://schemas.openxmlformats.org/spreadsheetml/2006/main" count="2379" uniqueCount="1010">
  <si>
    <t>Residuo insolubile</t>
  </si>
  <si>
    <t>CAMPIONAMENTO</t>
  </si>
  <si>
    <t>10.01</t>
  </si>
  <si>
    <t>14.01</t>
  </si>
  <si>
    <t>Azoto ammoniacale</t>
  </si>
  <si>
    <t>Azoto totale</t>
  </si>
  <si>
    <t>Potassio</t>
  </si>
  <si>
    <t>Estrazione con apparecchio di Soxlet (per ciclo)</t>
  </si>
  <si>
    <t>Cromatografia:</t>
  </si>
  <si>
    <t>Esterificazione</t>
  </si>
  <si>
    <t>Microscopia ottica</t>
  </si>
  <si>
    <t>Spettrofotometria di assorbimento nell'I.R.:</t>
  </si>
  <si>
    <t>Spettrofotometria di assorbimento nel visibile e UV:</t>
  </si>
  <si>
    <t>A lunghezza d'onda fissa, determinazione</t>
  </si>
  <si>
    <t>Nota: per CV si intende Compenso a Vacazione (Art. 1 del tariffario)</t>
  </si>
  <si>
    <t>Radiazioni ionizzanti</t>
  </si>
  <si>
    <t>Radiazioni non ionizzanti</t>
  </si>
  <si>
    <t>Scarichi di acque reflue industriali (ESISTENTI)</t>
  </si>
  <si>
    <t>Scarichi di acque reflue domestiche, assimilati e di acque reflue urbane (NUOVI) (sotto i 2000 abitanti equivalenti)</t>
  </si>
  <si>
    <t>Scarichi di acque reflue domestiche, assimilati e di acque reflue urbane (NUOVI) (sopra i 2000 abitanti equivalenti)</t>
  </si>
  <si>
    <t>Scarichi di acque reflue domestiche, assimilati e di acque reflue urbane (ESISTENTI) (sotto i 2000 abitanti equivalenti)</t>
  </si>
  <si>
    <t xml:space="preserve">Scarichi di acque reflue domestiche, assimilati e di acque reflue urbane (ESISTENTI) (sopra i 2000 abitanti equivalenti) </t>
  </si>
  <si>
    <t>Utilizzazione agronomica</t>
  </si>
  <si>
    <t>Emissioni in atmosfera</t>
  </si>
  <si>
    <t>Campi elettromagnetici</t>
  </si>
  <si>
    <t>Cave e torbiere</t>
  </si>
  <si>
    <t>13.01</t>
  </si>
  <si>
    <t>13.02</t>
  </si>
  <si>
    <t>Progettazione (compenso ad ora)</t>
  </si>
  <si>
    <t>Coordinamento (compenso ad ora)</t>
  </si>
  <si>
    <t>Docenza (compenso ad ora)</t>
  </si>
  <si>
    <t>Tutoraggio (compenso ad ora)</t>
  </si>
  <si>
    <t>Segreteria didattica (compenso ad ora)</t>
  </si>
  <si>
    <t>misura del livello di campo elettrico (cad.)</t>
  </si>
  <si>
    <t>Boro</t>
  </si>
  <si>
    <t>Oli minerali</t>
  </si>
  <si>
    <t>Torbidità</t>
  </si>
  <si>
    <t>BOD5</t>
  </si>
  <si>
    <t>COD</t>
  </si>
  <si>
    <t>Materiali grossolani</t>
  </si>
  <si>
    <t>Alcalinità</t>
  </si>
  <si>
    <t>Ioduri</t>
  </si>
  <si>
    <t>Scarichi di acque reflue industriali (NUOVI)</t>
  </si>
  <si>
    <t>Parere sul progetto:</t>
  </si>
  <si>
    <t>Prestazioni dopo l’attivazione dello scarico ai fini della conclusione dell’istruttoria per il parere per la concessione dell’autorizzazione:</t>
  </si>
  <si>
    <t>Esame e parere solo sulla domanda di rinnovo:</t>
  </si>
  <si>
    <t>Campionamento dello scarico</t>
  </si>
  <si>
    <t>Analisi dello scarico in funzione dei parametri determinati (v. voci specifiche parametri determinati tab. 2, punto 3.2 e 3.3)</t>
  </si>
  <si>
    <t>Parere sul progetto</t>
  </si>
  <si>
    <t>Sopralluogo con verifica della conformità dell’impianto rispetto al progetto approvato</t>
  </si>
  <si>
    <t>Formulazione del parere per il rilascio dell’autorizzazione definitiva</t>
  </si>
  <si>
    <t>Parere sulla domanda di rinnovo delle autorizzazioni</t>
  </si>
  <si>
    <t>Sopralluogo con verifica della conformità dell’impianto rispetto alla documentazione presentata</t>
  </si>
  <si>
    <t>Parere solo dopo esame della domanda di rinnovo delle autorizzazioni</t>
  </si>
  <si>
    <t>Accertamenti successivi all’esame della domanda:</t>
  </si>
  <si>
    <t>Valutazione tecnica delle comunicazioni per l’utilizzazione agronomica:</t>
  </si>
  <si>
    <t>di effluenti di allevamento zootecnico</t>
  </si>
  <si>
    <t>delle acque di vegetazione e delle sanse dei frantoi oleari</t>
  </si>
  <si>
    <t>di altre acque reflue (v. acque reflue provenienti da allevamenti ittici, da aziende agricole o agroalimentari)</t>
  </si>
  <si>
    <t>Valutazione tecnica delle comunicazioni per lo stoccaggio delle acque di vegetazione e delle sanse di frantoi oleari</t>
  </si>
  <si>
    <t>Valutazione tecnica della documentazione presentata per l’utilizzazione in agricoltura dei fanghi derivanti da processi di depurazione</t>
  </si>
  <si>
    <t>Rilascio di parere per l’autorizzazione di impianti di smaltimento rifiuti</t>
  </si>
  <si>
    <t>Sopralluogo per il rilascio di parere per l’autorizzazione di impianti di smaltimento rifiuti</t>
  </si>
  <si>
    <t>Valutazione tecnica delle comunicazioni di inizio attività per operazioni di recupero o di autosmaltimento di rifiuti</t>
  </si>
  <si>
    <t>Solidi sospesi volatili</t>
  </si>
  <si>
    <t>Valutazione tecnica della documentazione di previsione di impatto acustico di attività produttive</t>
  </si>
  <si>
    <t>Valutazione tecnica dei campi elettromagnetici prodotti da sistemi fissi di telecomunicazione e radiotelevisivi</t>
  </si>
  <si>
    <t>Formulazione del parere integrato sugli aspetti ambientali inerenti  l’autorizzazione alla coltivazione di cave e torbiere</t>
  </si>
  <si>
    <t>Sopralluogo</t>
  </si>
  <si>
    <t>Da definire di volta in volta in relazione alla complessità, sulla base delle ore/uomo (riferimento tabella compensi a vacazione)</t>
  </si>
  <si>
    <t>ANALISI</t>
  </si>
  <si>
    <t>SOPRALLUOGHI</t>
  </si>
  <si>
    <t>PARERI</t>
  </si>
  <si>
    <t>Pareri su piani di lavoro ex articolo 34 D.L.gs 277/1991</t>
  </si>
  <si>
    <t>Altri pareri</t>
  </si>
  <si>
    <t>Rifiuti</t>
  </si>
  <si>
    <t xml:space="preserve">Sito con estensione  &gt;100.000 m2
</t>
  </si>
  <si>
    <t xml:space="preserve">Terre e rocce da scavo o comunque nell’ambito del DPR 120/2017 </t>
  </si>
  <si>
    <t xml:space="preserve">Area sopralluogo </t>
  </si>
  <si>
    <t>Sostanze organiche, determinazione (sec. Kubel)</t>
  </si>
  <si>
    <t>Attività analitiche</t>
  </si>
  <si>
    <t>Tariffe per monitoraggi marini, Controlli e caratterizzazione sedimenti   (dragaggi, ripascimenti, immersioni in mare)</t>
  </si>
  <si>
    <t>Utilizzo mezzi nautici</t>
  </si>
  <si>
    <t>MOTONAVE 15 m</t>
  </si>
  <si>
    <t>PILOTINA 6 m</t>
  </si>
  <si>
    <t>1200,00  €/giorno</t>
  </si>
  <si>
    <t>NATANTE (canadian/gommone)</t>
  </si>
  <si>
    <t>210,00  €/h</t>
  </si>
  <si>
    <t>Costi aggiuntivi MOTONAVE</t>
  </si>
  <si>
    <t>carburante per raggiungimento sito oggetto di attività (ore navigazione)</t>
  </si>
  <si>
    <t>100,00  €/h</t>
  </si>
  <si>
    <t>standby meteo (giorno)</t>
  </si>
  <si>
    <t>Costi aggiuntivi PILOTINA</t>
  </si>
  <si>
    <t>80,00  €/h</t>
  </si>
  <si>
    <t>trasporto con carrello stradale (km da percorrere)</t>
  </si>
  <si>
    <t>2,00  €/km</t>
  </si>
  <si>
    <t>Costi aggiuntivi NATANTE</t>
  </si>
  <si>
    <t>1,50  €/km</t>
  </si>
  <si>
    <t>Misure con sonda multiparametrica in colonna (per stazione)</t>
  </si>
  <si>
    <t>Misure con sonda multiparametrica (puntuale per stazione)</t>
  </si>
  <si>
    <t>Rilievi morfobatimetrici</t>
  </si>
  <si>
    <t>Immersioni subacquee (rif. Buone prassi per lo svolgimento in sicurezza delle attività subacquee di ISPRA e delle Agenzie Ambientali - Manuali e Linee Guida n. 94/2013)</t>
  </si>
  <si>
    <t>Utilizzo squadra subacquea composta da: Capomissione, Operatore subacqueo e Assistente di superficie</t>
  </si>
  <si>
    <t>700,00  €/giorno</t>
  </si>
  <si>
    <t>Prelievo campioni</t>
  </si>
  <si>
    <t>Riprese subacquee</t>
  </si>
  <si>
    <t>420,00  €/giorno</t>
  </si>
  <si>
    <t>Determinazioni frazioni granulometriche per classificazione secondo Wentworth</t>
  </si>
  <si>
    <t>Parametri desunti da calcolo</t>
  </si>
  <si>
    <t>Saggio di tossicità acuta su Vibrio fischeri in fase solida (SPT)</t>
  </si>
  <si>
    <t>Saggio di tossicità su Paracentrotus lividus</t>
  </si>
  <si>
    <t>Acuto</t>
  </si>
  <si>
    <t>Sub-Cronico</t>
  </si>
  <si>
    <t>Saggio di tossicità cronico su molluschi bivalvi</t>
  </si>
  <si>
    <t>Valutazioni tecniche - Relazioni</t>
  </si>
  <si>
    <t>Predisposizione Piano di caratterizzazione ambientale</t>
  </si>
  <si>
    <t>Relazione di caratterizzazione ambientale e classificazione dei sedimenti</t>
  </si>
  <si>
    <t>Gestione dei campioni</t>
  </si>
  <si>
    <t>Determinazione dell’indice di rilascio per i rifiuti trattati contenenti Amianto (DM 248/2004) (Metodica  non accreditata)</t>
  </si>
  <si>
    <t>Parere su valutazioni di clima acustico (ante operam o post operam)</t>
  </si>
  <si>
    <t>da 1.000 a 10.000 ab.</t>
  </si>
  <si>
    <t>da 10.000 a 100.000 ab.</t>
  </si>
  <si>
    <t>&gt; 100.000 ab.</t>
  </si>
  <si>
    <t>&lt; 1.000 ab</t>
  </si>
  <si>
    <t>per attività temporanee e manifestazioni in luogo pubblico</t>
  </si>
  <si>
    <t>per cantieri edilizi di grandi infrastrutture</t>
  </si>
  <si>
    <t>Modellazione scenari acustici con software specialistico</t>
  </si>
  <si>
    <t>Parere su piano di risanamento acustico volontario delle imprese</t>
  </si>
  <si>
    <t>*Acquisizione ed elaborazione dati (conversione di coordinate, creazione shape files, ecc.)</t>
  </si>
  <si>
    <t>*Elaborazione di cartografie tematiche mediante i software GIS e CAD</t>
  </si>
  <si>
    <t>*Elaborazione di WebGis (Mappe interattive consultabili via Web)</t>
  </si>
  <si>
    <t>SERVIZIO DI CARTOGRAFIA</t>
  </si>
  <si>
    <t>**Stampa di elaborati cartografici a colori A4</t>
  </si>
  <si>
    <t>**Stampa di elaborati cartografici b/n A4</t>
  </si>
  <si>
    <t>**Stampa di elaborati cartografici a colori A3</t>
  </si>
  <si>
    <t>**Stampa di elaborati cartografici b/n A3</t>
  </si>
  <si>
    <t>**Stampa di elaborati cartografici a colori A2</t>
  </si>
  <si>
    <t>**Stampa di elaborati cartografici b/n A2</t>
  </si>
  <si>
    <t>**Stampa di elaborati cartografici a colori A1</t>
  </si>
  <si>
    <t>**Stampa di elaborati cartografici b/n A1</t>
  </si>
  <si>
    <t>**Stampa di elaborati cartografici a colori A0</t>
  </si>
  <si>
    <t>**Stampa di elaborati cartografici b/n A0</t>
  </si>
  <si>
    <t>€ 1,00 per ogni foglio</t>
  </si>
  <si>
    <t>€ 0,20 per ogni foglio</t>
  </si>
  <si>
    <t>€ 2,00 per ogni foglio</t>
  </si>
  <si>
    <t>€ 0,50 per ogni foglio</t>
  </si>
  <si>
    <t>€ 4,50 per ogni foglio</t>
  </si>
  <si>
    <t>€ 2,50 per ogni foglio</t>
  </si>
  <si>
    <t>€ 7,00 per ogni foglio</t>
  </si>
  <si>
    <t>€ 4,00 per ogni foglio</t>
  </si>
  <si>
    <t>€ 8,00 per ogni foglio</t>
  </si>
  <si>
    <t>**Masterizzazione di CD/DVD per fornitura di cartografie digitali e filmati</t>
  </si>
  <si>
    <t>** ll pagamento per il rilascio di documentazione deve essere effettuato anticipatamente tramite bollettino postale intestato ad ARTA. Le spese postali sono a carico del richiedente. I costi sono stati calcolati con indagine di mercato.</t>
  </si>
  <si>
    <t>Misura livello freatimetrico</t>
  </si>
  <si>
    <t>Misura portata delle sorgenti e / o dei corsi di acqua con mulinello idrometrico</t>
  </si>
  <si>
    <t>Punto di facile accessibilità e misurazione</t>
  </si>
  <si>
    <t>Punto con difficoltà di accessibilità e misurazione</t>
  </si>
  <si>
    <t>Indagini gas interstiziali sottosuolo in situ</t>
  </si>
  <si>
    <t>Rilevazione sostanze organiche volatili (VOC) in situ</t>
  </si>
  <si>
    <t>Descrizione stratigrafica su carota comprensiva di apposita relazione</t>
  </si>
  <si>
    <t>Rilevamento geologico, geomorfologico e geomeccanico</t>
  </si>
  <si>
    <t>Costo rilevamento da determinarsi in relazione: - scala rilevamento;
- estensione dell’area da rilevare;
- difficoltà eologica;
- fattori morfologici;
- difficoltà cologiche.</t>
  </si>
  <si>
    <t>Costo descrizione da determinarsi in relazione all’estensione della carota oggetto di indagine, della scala del rilievo e delle difficoltà geologiche (Rif. Tariffario per le prestazioni professionali dei Geologi - D.M.
18.11.1971 e ss.ii.)</t>
  </si>
  <si>
    <t>*Elaborazione grafica e cartografica generica, comprese sezioni geologiche interpretative, stratigrafie, sondaggi geognostici, piezometrie</t>
  </si>
  <si>
    <t>Parere su valutazione di impatto acustico di infrastrutture di trasporto (ante operam o post operam)</t>
  </si>
  <si>
    <t>Parere su classificazione acustica comunale e su piani di risanamento</t>
  </si>
  <si>
    <t>Parere su richiesta di autorizzazione in deroga per attività temporanee</t>
  </si>
  <si>
    <t>Verifica di progetto ed emissione di parere per nuovi elettrodotti operanti a T non superiore a 150 kV operanti a 50 Hz in prossimità di ambienti abitativi, aree gioco per l’infanzia, ambienti scolastici e luoghi comunque adibiti a permanenze non inferiori alle quattro ore giornaliere già presenti sul territorio</t>
  </si>
  <si>
    <t>&lt;50.000 mc</t>
  </si>
  <si>
    <t>classe 1 fino a 100 a.e.</t>
  </si>
  <si>
    <t xml:space="preserve">classe 2 
fino a 250 a.e.
</t>
  </si>
  <si>
    <t>Fino a 2.000 a.e.</t>
  </si>
  <si>
    <t>Da 2.000 a 9.999 a.e.</t>
  </si>
  <si>
    <t>Da 10.000 a 50.000 a.e.</t>
  </si>
  <si>
    <t>Oltre 50.000 a.e.</t>
  </si>
  <si>
    <t>Attività</t>
  </si>
  <si>
    <t>Pianificazione pre-volo e restituzione dati post-volo</t>
  </si>
  <si>
    <t>Rilievo fotografico standard IR e VIS</t>
  </si>
  <si>
    <t>Fino a 4 ore</t>
  </si>
  <si>
    <t>Fino a 8 ore</t>
  </si>
  <si>
    <t>Rilievo fotografico LIDAR o VIS con sensore ad alta risoluzione</t>
  </si>
  <si>
    <t>Rielaborazione immagini e restituzione file (Ortofoto VIS E IR, 3D-VIS, 3D-IR, Nuvola punti)</t>
  </si>
  <si>
    <t>Tipologia di attività</t>
  </si>
  <si>
    <t>Attività sul Campo</t>
  </si>
  <si>
    <t>Parere in base alla potenzialità di progetto complessiva dell'impianto</t>
  </si>
  <si>
    <t>Bromati</t>
  </si>
  <si>
    <t>Aldeidi, ricerca aspecifica</t>
  </si>
  <si>
    <t>Azoto Kjeldahl</t>
  </si>
  <si>
    <t xml:space="preserve">Azoto proteico </t>
  </si>
  <si>
    <t xml:space="preserve">Cianuri </t>
  </si>
  <si>
    <t xml:space="preserve">Clorofilla </t>
  </si>
  <si>
    <t>Colore</t>
  </si>
  <si>
    <t>Conducibilità</t>
  </si>
  <si>
    <t>Densità - Peso specifico</t>
  </si>
  <si>
    <t>Fosforo Totale</t>
  </si>
  <si>
    <t>Grassi e Olii animali e vegetali</t>
  </si>
  <si>
    <t>Idrocarburi - analisi IR</t>
  </si>
  <si>
    <t>Idrogeno solforato, solfuri</t>
  </si>
  <si>
    <t>Materiali in sospensione, Solidi sospesi</t>
  </si>
  <si>
    <t>Odore</t>
  </si>
  <si>
    <t>Ossidabilità Kubel</t>
  </si>
  <si>
    <t>Ossigeno disciolto</t>
  </si>
  <si>
    <t>pH</t>
  </si>
  <si>
    <t>Residuo fisso</t>
  </si>
  <si>
    <t>Sostanze sedimentabili</t>
  </si>
  <si>
    <t>Temperatura</t>
  </si>
  <si>
    <t>Tensioattivi cationici</t>
  </si>
  <si>
    <t xml:space="preserve">Aldeidi, identificazione e dosaggio </t>
  </si>
  <si>
    <t>Anidride carbonica libera e combinata</t>
  </si>
  <si>
    <t>Umidità/ residuo secco a 105°C</t>
  </si>
  <si>
    <t>Scheletro nei terreni</t>
  </si>
  <si>
    <t>per diluizione</t>
  </si>
  <si>
    <t>Organolettici caratteri: esame (più caratteri fisici) -descrizione</t>
  </si>
  <si>
    <t>Conta di Escherichia coli MPN/100mL</t>
  </si>
  <si>
    <t>Conta di batteri Coliformi MPN/100mL</t>
  </si>
  <si>
    <t>Conta di Enterococchi intestinali UFC/100mL</t>
  </si>
  <si>
    <t>Conta di Microrganismi vitali a 22°C UFC/100mL</t>
  </si>
  <si>
    <t>Conta di Microrganismi vitali a 36°C UFC/100mL</t>
  </si>
  <si>
    <t>Conta di Pseudomonas aeruginosa MPN/100mL</t>
  </si>
  <si>
    <t>Conta di Staphylococcus aureus UFC/100mL</t>
  </si>
  <si>
    <t>Conta di Enterococchi fecali UFC/100mL</t>
  </si>
  <si>
    <t>Conta di Escherichia coli UFC/100mL</t>
  </si>
  <si>
    <t>Cloriti</t>
  </si>
  <si>
    <t xml:space="preserve">Primo componente </t>
  </si>
  <si>
    <t>Per ogni ulteriore componente della stessa corsa cromatografica</t>
  </si>
  <si>
    <t>misura del campo elettrico e/o magnetico a radiofrequenza (RF) con sensore a banda larga presso un sito (per punto di misura)</t>
  </si>
  <si>
    <t>misure del campo elettrico o della densità di potenza con analizzatore di spettro e antenne (per punto di misura - 30  MHz-6,5 Ghz)</t>
  </si>
  <si>
    <t>modellizzazione dei livelli di campo elettrico in campo lontano determinati da impianti SRB e/o RTV ed espressione del parere con confronto con i limiti e le misure di cautela fissate dal DPCM 08/07/2003*</t>
  </si>
  <si>
    <t xml:space="preserve">Monitoraggio dei livelli campo elettrico (RF) o di induzione magnetica (ELF) con centralina a banda larga rilocabile, per giorno di misura </t>
  </si>
  <si>
    <t>Conta di Clostridium perfrigens UFC/100mL</t>
  </si>
  <si>
    <t>Primo componente + 6 parametri (7 di Legge)</t>
  </si>
  <si>
    <t>Saggio di inibizione della crescita algale con alghe di acqua dolce e/o marine</t>
  </si>
  <si>
    <t>Ricerca di Salmonella A/P 1000 mL</t>
  </si>
  <si>
    <t>Saggio di tossicità cronica con Heterocypris incongruens</t>
  </si>
  <si>
    <t>Coliformi fecali MPN/100 g</t>
  </si>
  <si>
    <t>Saggio di tossicità acuta su Daphnia Magna</t>
  </si>
  <si>
    <t>matrice liquida</t>
  </si>
  <si>
    <t>Primo componente + preparativa</t>
  </si>
  <si>
    <t>Residuo a 110°C</t>
  </si>
  <si>
    <t>Residuo a 550°C</t>
  </si>
  <si>
    <t>matrice solida</t>
  </si>
  <si>
    <t xml:space="preserve">Pesticidi </t>
  </si>
  <si>
    <t xml:space="preserve">Potassio </t>
  </si>
  <si>
    <t>Silice/Silicati</t>
  </si>
  <si>
    <t>non incluso il prezzo della preparazione  del campione- suolo ved riga 35</t>
  </si>
  <si>
    <t>Sostanza secca</t>
  </si>
  <si>
    <t>Ceneri</t>
  </si>
  <si>
    <t>Acidimetria e alcalimetria: pH, soluzioni acquose e non acquose</t>
  </si>
  <si>
    <t>Idrocarburi C&gt;10  Estrazione, purificazione + GC-FID</t>
  </si>
  <si>
    <t>Idrocarburi leggeri C&lt;10 - Spazio di testa + GC-FID</t>
  </si>
  <si>
    <r>
      <t xml:space="preserve">Sostanze Organiche Fluorurate - PFAS </t>
    </r>
    <r>
      <rPr>
        <i/>
        <strike/>
        <sz val="11"/>
        <color rgb="FFFF0000"/>
        <rFont val="Times New Roman"/>
        <family val="1"/>
      </rPr>
      <t>c'è sopra eliminare??</t>
    </r>
  </si>
  <si>
    <t>CODICE SEZIONE</t>
  </si>
  <si>
    <t>CODICE</t>
  </si>
  <si>
    <t>02</t>
  </si>
  <si>
    <t>01</t>
  </si>
  <si>
    <t>02.01</t>
  </si>
  <si>
    <r>
      <t xml:space="preserve">Plasma ad accoppiamento induttivo-spettrometria di emissione ottica (ICP-AES) </t>
    </r>
    <r>
      <rPr>
        <sz val="12"/>
        <rFont val="Times New Roman"/>
        <family val="1"/>
      </rPr>
      <t>per un solo elemento</t>
    </r>
  </si>
  <si>
    <r>
      <t xml:space="preserve">Plasma ad accoppiamento induttivo ICP - MS </t>
    </r>
    <r>
      <rPr>
        <sz val="12"/>
        <rFont val="Times New Roman"/>
        <family val="1"/>
      </rPr>
      <t>per un solo elemento</t>
    </r>
  </si>
  <si>
    <r>
      <t>Spettroscopia fluorescenza atomica</t>
    </r>
    <r>
      <rPr>
        <sz val="12"/>
        <rFont val="Times New Roman"/>
        <family val="1"/>
      </rPr>
      <t xml:space="preserve"> (per elemento) </t>
    </r>
  </si>
  <si>
    <t>Determinazioni quantitative (volumetriche, ponderali, gas-volumetriche)</t>
  </si>
  <si>
    <t>PRESTAZIONE/ ATTIVITA'</t>
  </si>
  <si>
    <t>03</t>
  </si>
  <si>
    <t>03.01</t>
  </si>
  <si>
    <t>03.02</t>
  </si>
  <si>
    <t>04</t>
  </si>
  <si>
    <t>Operazioni iniziali dell’analisi / Preparazione dei campioni:</t>
  </si>
  <si>
    <t>04.02</t>
  </si>
  <si>
    <t>Cloro totale</t>
  </si>
  <si>
    <t xml:space="preserve">Granulometria </t>
  </si>
  <si>
    <t xml:space="preserve">Per ogni ulteriore componente della stessa corsa cromatografica (Oltre il ventesimo composto si applica la tariffa massima determinata per 20 composti) </t>
  </si>
  <si>
    <r>
      <t xml:space="preserve">Potenziometria/Amperometria/Conduttimetria/Turbidimetria/Nefelometria/Temperatura, </t>
    </r>
    <r>
      <rPr>
        <i/>
        <sz val="12"/>
        <rFont val="Times New Roman"/>
        <family val="1"/>
      </rPr>
      <t xml:space="preserve"> per singolo parametro</t>
    </r>
  </si>
  <si>
    <r>
      <t xml:space="preserve">Solubilità: </t>
    </r>
    <r>
      <rPr>
        <i/>
        <sz val="12"/>
        <rFont val="Times New Roman"/>
        <family val="1"/>
      </rPr>
      <t>prove</t>
    </r>
  </si>
  <si>
    <t>Per ogni ulteriore componente della stessa corsa cromatografica (Oltre il ventesimo composto si applica la tariffa massima determinata per  20 componenti)</t>
  </si>
  <si>
    <t>Primo componente (inclusa preparativa)</t>
  </si>
  <si>
    <t>Diffrazione LASER (per analisi granulometriche)</t>
  </si>
  <si>
    <r>
      <t xml:space="preserve">Organolettici, caratteri: </t>
    </r>
    <r>
      <rPr>
        <i/>
        <sz val="12"/>
        <rFont val="Times New Roman"/>
        <family val="1"/>
      </rPr>
      <t>esame /descrizione (cad.)</t>
    </r>
  </si>
  <si>
    <t>Cloro libero / Cloro residuo libero</t>
  </si>
  <si>
    <r>
      <t xml:space="preserve">Sostanze Organiche Fluorurate - PFAS </t>
    </r>
    <r>
      <rPr>
        <sz val="12"/>
        <rFont val="Times New Roman"/>
        <family val="1"/>
      </rPr>
      <t>(Cromatografia ad alta pressione accoppiata a rilevatore di massa (LC-MS))</t>
    </r>
  </si>
  <si>
    <r>
      <t xml:space="preserve">PolicloroBifenili - PoilicloroTrifenili    
</t>
    </r>
    <r>
      <rPr>
        <sz val="12"/>
        <rFont val="Times New Roman"/>
        <family val="1"/>
      </rPr>
      <t>estratto purificato + Cromatografia gassosa GC-MS</t>
    </r>
  </si>
  <si>
    <t>[1] Nelle analisi multiple effettuate mediante tecniche con cui si individuano e si determinano quantitativamente più componenti con un'unica corsa strumentale, al primo componente si applica la tariffa piena, ai successivi si applica un compenso pari al 20% della tariffa relativa al primo componente. Nel caso in cui il componente richiesto risulti assente o non valutabile il compenso è sempre pari al 20% della tariffa corrispondente. Oltre il ventesimo composto si applica la tariffa massima determinata per 20 componenti.</t>
  </si>
  <si>
    <t>Conducibilità / conduttività</t>
  </si>
  <si>
    <t>Trasparenza (Disco di Secchi)</t>
  </si>
  <si>
    <t>Formazione del campione medio/composito:</t>
  </si>
  <si>
    <t>Fino a 10 aliquote</t>
  </si>
  <si>
    <t>Per ogni ulteriore aliquota</t>
  </si>
  <si>
    <t>AMPA e Glifosate (senza derivatizzazione) Cromatografia ad alta pressione accoppiata a rilevatore di massa (LC-MS)</t>
  </si>
  <si>
    <t xml:space="preserve">Preparazione estratto purificato composti organo - metallici </t>
  </si>
  <si>
    <t xml:space="preserve">Fluoruri </t>
  </si>
  <si>
    <r>
      <t>Fosfati-Fosforo solubile</t>
    </r>
    <r>
      <rPr>
        <sz val="12"/>
        <rFont val="Times New Roman"/>
        <family val="1"/>
      </rPr>
      <t xml:space="preserve"> </t>
    </r>
  </si>
  <si>
    <t>Test di cessione, Preparazione eluato</t>
  </si>
  <si>
    <t>Scala Munsell, ASTM</t>
  </si>
  <si>
    <r>
      <t xml:space="preserve">Spettrofotometria di assorbimento atomico (AA) </t>
    </r>
    <r>
      <rPr>
        <sz val="12"/>
        <rFont val="Times New Roman"/>
        <family val="1"/>
      </rPr>
      <t xml:space="preserve">mediante idruri/vapori freddi </t>
    </r>
    <r>
      <rPr>
        <b/>
        <sz val="12"/>
        <rFont val="Times New Roman"/>
        <family val="1"/>
      </rPr>
      <t xml:space="preserve"> </t>
    </r>
    <r>
      <rPr>
        <i/>
        <sz val="12"/>
        <rFont val="Times New Roman"/>
        <family val="1"/>
      </rPr>
      <t>(per elemento)</t>
    </r>
    <r>
      <rPr>
        <b/>
        <sz val="12"/>
        <rFont val="Times New Roman"/>
        <family val="1"/>
      </rPr>
      <t>:</t>
    </r>
  </si>
  <si>
    <t>Analisi quali/quantitativa</t>
  </si>
  <si>
    <t xml:space="preserve">Per ogni altro elemento </t>
  </si>
  <si>
    <t>Per ogni altro elemento (cadauno)</t>
  </si>
  <si>
    <t>Conta di Streptococchi fecali UFC/100mL</t>
  </si>
  <si>
    <t>Conta di Coliformi totali UFC/100mL</t>
  </si>
  <si>
    <t>Conta di Coliformi fecali UFC/100mL</t>
  </si>
  <si>
    <t>Titolazioni quantitative</t>
  </si>
  <si>
    <t xml:space="preserve">Azoto nitrico /nitrati </t>
  </si>
  <si>
    <t>Azoto nitroso / nitriti</t>
  </si>
  <si>
    <t>ICP-MS</t>
  </si>
  <si>
    <t>Cloruri</t>
  </si>
  <si>
    <t>Cromatografia Ionica</t>
  </si>
  <si>
    <t>Composti organici volatili (alifatici, aromatici, alogenati)</t>
  </si>
  <si>
    <r>
      <t>Dati acquisiti con sonda multiparametrica - (</t>
    </r>
    <r>
      <rPr>
        <i/>
        <sz val="12"/>
        <rFont val="Times New Roman"/>
        <family val="1"/>
      </rPr>
      <t>pH, temperatura, conducibilità, torbidità, clorofilla, salinità..).</t>
    </r>
  </si>
  <si>
    <t>Calcolo</t>
  </si>
  <si>
    <t>Durezza</t>
  </si>
  <si>
    <t>Cromatografia ionica</t>
  </si>
  <si>
    <t>Solfati</t>
  </si>
  <si>
    <t xml:space="preserve">Sostanze estraibili </t>
  </si>
  <si>
    <t>Tensioattivi anionici</t>
  </si>
  <si>
    <t>Cromo esavalente</t>
  </si>
  <si>
    <t>Metodo  complesso</t>
  </si>
  <si>
    <t>Identificazione e dosaggio (cromatografia liquida) + preparativa</t>
  </si>
  <si>
    <t xml:space="preserve">per ogni altro elemento </t>
  </si>
  <si>
    <r>
      <t xml:space="preserve">Preparazione estratto purificato per ricerca composti organici </t>
    </r>
    <r>
      <rPr>
        <sz val="12"/>
        <rFont val="Times New Roman"/>
        <family val="1"/>
      </rPr>
      <t>(es: fitofarmaci , PCB, IPA, fenoli) per singola classe di composti</t>
    </r>
  </si>
  <si>
    <t>Campionamento ed analisi di indicatori vegetali Licheni, Muschi per stazione</t>
  </si>
  <si>
    <t>con CHCl3</t>
  </si>
  <si>
    <t>con solventi</t>
  </si>
  <si>
    <t>ICP-AES</t>
  </si>
  <si>
    <t xml:space="preserve">             Estratto purificato + Cromatografia liquida  LC-MS 
(per corsa cromatografica)</t>
  </si>
  <si>
    <t>Estratto purificato + Cromatografia gassosa
per corsa cromatografica</t>
  </si>
  <si>
    <t xml:space="preserve">        Estratto purificato + Cromatografia gassosa/spettrometria di massa GC-MS</t>
  </si>
  <si>
    <t>Tensioattivi non ionici</t>
  </si>
  <si>
    <r>
      <t xml:space="preserve">Anioni (cloruri, fluoruri, nitrati, nitriti, fosfati, solfati)  </t>
    </r>
    <r>
      <rPr>
        <i/>
        <sz val="12"/>
        <rFont val="Times New Roman"/>
        <family val="1"/>
      </rPr>
      <t>Cromatografia Ionica + preparativa</t>
    </r>
  </si>
  <si>
    <t>Azoto nitrico</t>
  </si>
  <si>
    <t xml:space="preserve">Azoto nitroso </t>
  </si>
  <si>
    <t>Primo componente +preparativa+SPME</t>
  </si>
  <si>
    <t>Fenoli</t>
  </si>
  <si>
    <t>Campionamento per Legionella</t>
  </si>
  <si>
    <t>Fenoli totali</t>
  </si>
  <si>
    <t xml:space="preserve">Bicarbonati </t>
  </si>
  <si>
    <t xml:space="preserve">Ammine </t>
  </si>
  <si>
    <t>Diossine (semi-quantitativo)</t>
  </si>
  <si>
    <t xml:space="preserve">Per ogni ulteriore componente della stessa corsa cromatografica </t>
  </si>
  <si>
    <t>Preparativa estratto purificato per analisi diossine</t>
  </si>
  <si>
    <t xml:space="preserve">Calorimetria </t>
  </si>
  <si>
    <t>Titrimetrica</t>
  </si>
  <si>
    <r>
      <t>I</t>
    </r>
    <r>
      <rPr>
        <b/>
        <i/>
        <sz val="12"/>
        <rFont val="Times New Roman"/>
        <family val="1"/>
      </rPr>
      <t>dentificazione e dosaggio (GC-MS) + preparativa</t>
    </r>
  </si>
  <si>
    <r>
      <t>Metalli</t>
    </r>
    <r>
      <rPr>
        <sz val="12"/>
        <rFont val="Times New Roman"/>
        <family val="1"/>
      </rPr>
      <t xml:space="preserve"> (Alluminio, Antimonio, Arsenico, Berillio, Cadmio, Cobalto, Cromo, Ferro, Fosforo, Manganese, Mercurio, Nichel, Piombo, Rame, Selenio, Stagno, Vanadio, Zinco, ecc) </t>
    </r>
  </si>
  <si>
    <r>
      <t>Analisi elementare per combustione (</t>
    </r>
    <r>
      <rPr>
        <sz val="12"/>
        <rFont val="Times New Roman"/>
        <family val="1"/>
      </rPr>
      <t>per elemento: TOC, TIC, NPOC, TNb</t>
    </r>
    <r>
      <rPr>
        <b/>
        <sz val="12"/>
        <rFont val="Times New Roman"/>
        <family val="1"/>
      </rPr>
      <t>)</t>
    </r>
  </si>
  <si>
    <r>
      <rPr>
        <b/>
        <sz val="12"/>
        <rFont val="Times New Roman"/>
        <family val="1"/>
      </rPr>
      <t>Spettrofluorimetria e fluorimetria</t>
    </r>
    <r>
      <rPr>
        <b/>
        <i/>
        <sz val="12"/>
        <rFont val="Times New Roman"/>
        <family val="1"/>
      </rPr>
      <t xml:space="preserve"> </t>
    </r>
    <r>
      <rPr>
        <sz val="12"/>
        <rFont val="Times New Roman"/>
        <family val="1"/>
      </rPr>
      <t>a lunghezza d'onda fissa</t>
    </r>
  </si>
  <si>
    <t>Colorimetrica</t>
  </si>
  <si>
    <t>Per ogni altro componente (prezzo cad.)</t>
  </si>
  <si>
    <t>Colorimetrico</t>
  </si>
  <si>
    <r>
      <rPr>
        <b/>
        <i/>
        <sz val="11"/>
        <rFont val="Times New Roman"/>
        <family val="1"/>
      </rPr>
      <t xml:space="preserve">ICP -AES </t>
    </r>
    <r>
      <rPr>
        <i/>
        <sz val="12"/>
        <rFont val="Times New Roman"/>
        <family val="1"/>
      </rPr>
      <t xml:space="preserve">
Per un solo elemento</t>
    </r>
  </si>
  <si>
    <r>
      <rPr>
        <b/>
        <i/>
        <sz val="11"/>
        <rFont val="Times New Roman"/>
        <family val="1"/>
      </rPr>
      <t>ICP -MS</t>
    </r>
    <r>
      <rPr>
        <i/>
        <sz val="11"/>
        <rFont val="Times New Roman"/>
        <family val="1"/>
      </rPr>
      <t xml:space="preserve"> </t>
    </r>
    <r>
      <rPr>
        <b/>
        <sz val="12"/>
        <rFont val="Times New Roman"/>
        <family val="1"/>
      </rPr>
      <t xml:space="preserve">
</t>
    </r>
    <r>
      <rPr>
        <i/>
        <sz val="12"/>
        <rFont val="Times New Roman"/>
        <family val="1"/>
      </rPr>
      <t>Per  un solo elemento</t>
    </r>
  </si>
  <si>
    <t>Gravimetria</t>
  </si>
  <si>
    <t xml:space="preserve"> APAT IRSA 5170</t>
  </si>
  <si>
    <t xml:space="preserve"> APAT IRSA 5180</t>
  </si>
  <si>
    <r>
      <rPr>
        <b/>
        <i/>
        <sz val="11"/>
        <rFont val="Times New Roman"/>
        <family val="1"/>
      </rPr>
      <t>Colorimetrico</t>
    </r>
    <r>
      <rPr>
        <i/>
        <sz val="11"/>
        <rFont val="Times New Roman"/>
        <family val="1"/>
      </rPr>
      <t xml:space="preserve"> + preparativa</t>
    </r>
  </si>
  <si>
    <r>
      <rPr>
        <b/>
        <i/>
        <sz val="11"/>
        <rFont val="Times New Roman"/>
        <family val="1"/>
      </rPr>
      <t>Cromatografia ionica</t>
    </r>
    <r>
      <rPr>
        <i/>
        <sz val="11"/>
        <rFont val="Times New Roman"/>
        <family val="1"/>
      </rPr>
      <t xml:space="preserve"> + preparativa</t>
    </r>
  </si>
  <si>
    <t xml:space="preserve">ICP-AES </t>
  </si>
  <si>
    <t>CP-MS</t>
  </si>
  <si>
    <t>Colorimetrico+preparativa</t>
  </si>
  <si>
    <t>Distillazione</t>
  </si>
  <si>
    <t>Cernita e determinazione ponderale fino a tre frazioni granulometriche (ghiaia, sabbia, pelite)</t>
  </si>
  <si>
    <r>
      <rPr>
        <b/>
        <i/>
        <sz val="12"/>
        <rFont val="Times New Roman"/>
        <family val="1"/>
      </rPr>
      <t xml:space="preserve"> ICP -MS</t>
    </r>
    <r>
      <rPr>
        <i/>
        <sz val="12"/>
        <rFont val="Times New Roman"/>
        <family val="1"/>
      </rPr>
      <t xml:space="preserve"> un solo elemento compresa preparativa</t>
    </r>
  </si>
  <si>
    <r>
      <rPr>
        <b/>
        <i/>
        <sz val="12"/>
        <rFont val="Times New Roman"/>
        <family val="1"/>
      </rPr>
      <t xml:space="preserve">AA - mediante idruri-vapori freddi </t>
    </r>
    <r>
      <rPr>
        <i/>
        <sz val="12"/>
        <rFont val="Times New Roman"/>
        <family val="1"/>
      </rPr>
      <t>(per elemento) senza preparativa</t>
    </r>
  </si>
  <si>
    <t>Macroinvertebrati bentonici (acque superficiali e
marino costiere) - D.Lgs 152/06  (campionamento, identificazione microscopica, conta)</t>
  </si>
  <si>
    <t>Comunità Zooplanctonica (acque marino costiere)  (campionamento, identificazione microscopica, conta)</t>
  </si>
  <si>
    <t>Comunità Fitoplanctonica (acque di laghi e marino costiere)  (campionamento, identificazione microscopica, conta)</t>
  </si>
  <si>
    <t>Comunità Diatomica (acque di superficiali)  (campionamento, identificazione microscopica, conta)</t>
  </si>
  <si>
    <t>Comunità Macrofitica (acque di superficiali)  (campionamento, identificazione microscopica, conta)</t>
  </si>
  <si>
    <t>Comunità delle Alghe tossiche (acque marino costiere)  (campionamento, identificazione microscopica, conta)</t>
  </si>
  <si>
    <t>Cianobatteri (acque di lago)  (campionamento, identificazione microscopica, conta)</t>
  </si>
  <si>
    <t>Granuli pollinici aerodispersi  (identificazione microscopica, conta)</t>
  </si>
  <si>
    <t>Comunità Ittica (acque di superficiali)  (campionamento, identificazione, conta)</t>
  </si>
  <si>
    <t>Ricerca Legionella su campione di acqua o su matrice diversa (aria, incrostazioni, biofilm, filtri, etc)</t>
  </si>
  <si>
    <t>Tipizzazione con immunofluorescenza per Legionella</t>
  </si>
  <si>
    <t>PCR - REAL TIME per Legionella</t>
  </si>
  <si>
    <t>Tipizzazione sierologica per Legionella</t>
  </si>
  <si>
    <t>Primo componente</t>
  </si>
  <si>
    <t>Azoto ammoniacale /Ammoniaca / Ione ammonio</t>
  </si>
  <si>
    <t>Borati, Boro</t>
  </si>
  <si>
    <r>
      <rPr>
        <b/>
        <i/>
        <sz val="11"/>
        <rFont val="Times New Roman"/>
        <family val="1"/>
      </rPr>
      <t>Purge&amp;Trap + GC-MS</t>
    </r>
    <r>
      <rPr>
        <i/>
        <sz val="11"/>
        <rFont val="Times New Roman"/>
        <family val="1"/>
      </rPr>
      <t xml:space="preserve"> Primo componente </t>
    </r>
  </si>
  <si>
    <r>
      <rPr>
        <b/>
        <i/>
        <sz val="11"/>
        <rFont val="Times New Roman"/>
        <family val="1"/>
      </rPr>
      <t xml:space="preserve">Spazio di testa + GC-FID o GC-ECD </t>
    </r>
    <r>
      <rPr>
        <i/>
        <sz val="11"/>
        <rFont val="Times New Roman"/>
        <family val="1"/>
      </rPr>
      <t xml:space="preserve">Primo componente </t>
    </r>
  </si>
  <si>
    <r>
      <rPr>
        <b/>
        <i/>
        <sz val="11"/>
        <rFont val="Times New Roman"/>
        <family val="1"/>
      </rPr>
      <t>SPME + Cromatografia Gassosa/spettrometria di massa GC-MS</t>
    </r>
    <r>
      <rPr>
        <i/>
        <sz val="11"/>
        <rFont val="Times New Roman"/>
        <family val="1"/>
      </rPr>
      <t xml:space="preserve"> Primo componente </t>
    </r>
  </si>
  <si>
    <t xml:space="preserve">Composti metallo-organici, identificazione e dosaggio (cadauno)  </t>
  </si>
  <si>
    <t>FITOFARMACI  - cromatografia liquida</t>
  </si>
  <si>
    <r>
      <rPr>
        <b/>
        <i/>
        <sz val="11"/>
        <rFont val="Times New Roman"/>
        <family val="1"/>
      </rPr>
      <t xml:space="preserve">AA </t>
    </r>
    <r>
      <rPr>
        <b/>
        <sz val="12"/>
        <rFont val="Times New Roman"/>
        <family val="1"/>
      </rPr>
      <t xml:space="preserve">
</t>
    </r>
    <r>
      <rPr>
        <i/>
        <sz val="12"/>
        <rFont val="Times New Roman"/>
        <family val="1"/>
      </rPr>
      <t>Pmediante idruri/vapori freddi (per elemento)</t>
    </r>
  </si>
  <si>
    <t xml:space="preserve">Per ogni ulteriore componente della stessa corsa cromatografica 
(Oltre il ventesimo composto si applica la tariffa massima determinata per 20 composti) </t>
  </si>
  <si>
    <t xml:space="preserve">Primo componente di ciascuna classe </t>
  </si>
  <si>
    <r>
      <t xml:space="preserve">PolicloroBifenili + Antiparassitari / Pesticidi
</t>
    </r>
    <r>
      <rPr>
        <sz val="12"/>
        <rFont val="Times New Roman"/>
        <family val="1"/>
      </rPr>
      <t>estratto purificato + Cromatografia gassosa GC-MS</t>
    </r>
  </si>
  <si>
    <t>Antiparassitari, fitofarmaci /pesticidi e loro metaboliti</t>
  </si>
  <si>
    <t xml:space="preserve">determinazione multiparametrica oltre 4 parametri </t>
  </si>
  <si>
    <t xml:space="preserve">Attività di validazione </t>
  </si>
  <si>
    <t>10% del costo delle analisi previste nel piano di caratterizzazione/monitoraggio</t>
  </si>
  <si>
    <t>Misura portata, umidità, temperatura da POSTAZIONE FACILMENTE RAGGIUNGIBILE</t>
  </si>
  <si>
    <t>Misura portata, umidità, temperatura da POSTAZIONE non FACILMENTE RAGGIUNGIBILE</t>
  </si>
  <si>
    <r>
      <rPr>
        <b/>
        <i/>
        <sz val="12"/>
        <rFont val="Times New Roman"/>
        <family val="1"/>
      </rPr>
      <t xml:space="preserve">ICP-AES </t>
    </r>
    <r>
      <rPr>
        <i/>
        <sz val="12"/>
        <rFont val="Times New Roman"/>
        <family val="1"/>
      </rPr>
      <t>un solo elemento compresa preparativa</t>
    </r>
  </si>
  <si>
    <t>05</t>
  </si>
  <si>
    <t>05.01</t>
  </si>
  <si>
    <t>05.02</t>
  </si>
  <si>
    <t>05.03</t>
  </si>
  <si>
    <t>05.04</t>
  </si>
  <si>
    <t>05.05</t>
  </si>
  <si>
    <t>Misura della concentrazione media annuale di radioattività da gas radon in aria con campionatori passivi (cad.)</t>
  </si>
  <si>
    <t>Monitoraggio della concentrazione di radioattività da gas radon in aria con campionatori attivi (per ogni giorno di rilievo o frazione)</t>
  </si>
  <si>
    <t>Misura del rateo di dose (cad.)</t>
  </si>
  <si>
    <t>Misura di concentrazione della radioattività alfa e beta totale mediante basso fondo (cad.)</t>
  </si>
  <si>
    <t>Misura di concentrazione della radioattività alfa e beta totale mediante scintillazione (cad.)</t>
  </si>
  <si>
    <t>Misura della concentrazione di radioattività di radionuclidi gamma emettitori mediante spettrometria gamma a bassa sensibilità: minima attività rilevabile per Cs137 &gt; 1 Bq/Kg (cad)</t>
  </si>
  <si>
    <t>Misura della concentrazione di radioattività di radionuclidi gamma emettitori mediante spettrometria gamma ad alta sensibilità: minima attività rilevabile per Cs137 &lt; 1 Bq/Kg (cad)</t>
  </si>
  <si>
    <t>Misura di contaminazione superficiale con apparecchiatura portatile (per ogni punto di misura)</t>
  </si>
  <si>
    <t>Prelievo filtri per Smear-test (cad.)</t>
  </si>
  <si>
    <t>Stoccaggio campioni di riscontro e loro conservazione per 60 gg (cad.)</t>
  </si>
  <si>
    <t>07</t>
  </si>
  <si>
    <t>07.01</t>
  </si>
  <si>
    <t>07.02</t>
  </si>
  <si>
    <t>Analisi dello scarico in funzione dei parametri determinati (v. voci specifiche parametri determinati tab. 2)</t>
  </si>
  <si>
    <t>Verifica di progetto ed emissione di parere per nuovi elettrodotti e/o cabine elettriche di trasformazione (situazioni semplificate ricadenti nella fattispecie di cui al punto 3.2 dell’All. al D.M. 29/05/2008) ( Con o Senza sopralluogo)</t>
  </si>
  <si>
    <t xml:space="preserve">€ 195,00 per ogni punto di misura </t>
  </si>
  <si>
    <t>€ 300,00 per ogni sezione di misura</t>
  </si>
  <si>
    <t>€ 450,00 per ogni sezione di misura</t>
  </si>
  <si>
    <t xml:space="preserve"> € 8 per ogni punto di misura</t>
  </si>
  <si>
    <t>€ 1.000,00</t>
  </si>
  <si>
    <t>€ 1.500,00</t>
  </si>
  <si>
    <t>€ 2.500,00</t>
  </si>
  <si>
    <t>€ 3.000,00</t>
  </si>
  <si>
    <t>€ 3.500,00</t>
  </si>
  <si>
    <t>€ 5.500,00</t>
  </si>
  <si>
    <t>€ 5.000,00</t>
  </si>
  <si>
    <t>€ 6.500,00</t>
  </si>
  <si>
    <t>Ottica e stereomicroscopia</t>
  </si>
  <si>
    <t xml:space="preserve">Ottica in contrasto di fase  </t>
  </si>
  <si>
    <t>Carbonio umico e fulvico</t>
  </si>
  <si>
    <t>Indice di germinazione</t>
  </si>
  <si>
    <t>Analisi delle SOV secondo metodologia EPA TO 14 - TO 15</t>
  </si>
  <si>
    <t>Vento (determinazione direzione e velocità a registrazione
continua)</t>
  </si>
  <si>
    <t>fino a 1 ora</t>
  </si>
  <si>
    <t>max giornaliero</t>
  </si>
  <si>
    <t>Prelievo campioni di massa (terreno,MCA,polveri etc etc) per successive analisi in M.O.L.P. e/o microscopia elettronica e/o spettrofotometria infrarossa a trasformata di Fourier in ambiente di facile accesso (per ogni ora di prelievo)</t>
  </si>
  <si>
    <t>Prelievo campioni di massa (terreno,MCA,polveri etc etc) per successive analisi in M.O.L.P. e/o microscopia elettronica e/o spettrofotometria infrarossa a trasformata di Fourier da postazione disagiata e/o pericolosa (per ogni ora di prelievo)</t>
  </si>
  <si>
    <t>Prelievo campioni liquidi per successive analisi in microscopia elettronica in ambiente di facile accesso (per ogni ora di prelievo)</t>
  </si>
  <si>
    <t>Prelievo campioni liquidi per successive analisi in microscopia elettronica in ambiente disagiato e/o pericoloso (per ogni ora di prelievo)</t>
  </si>
  <si>
    <t>Prelievo di campioni di aria per successive analisi in M.O.C.F. e/o microscopia elettronica  in ambiente di facile accesso (per ogni ora di prelievo)</t>
  </si>
  <si>
    <t>Prelievo di campioni di aria per successive analisi in M.O.C.F e/o microscopia elettronica in ambiente  disagiato e/o pericoloso (per ogni ora di prelievo)</t>
  </si>
  <si>
    <t>Analisi qualitativa spettrofotometria infrarossa a trasformata di Fourier e/o  riflettanza diffusa (DRIFT)</t>
  </si>
  <si>
    <t xml:space="preserve">Analisi quantitativa spettrofotometria infrarossa a trasformata di Fourier </t>
  </si>
  <si>
    <t>Polveri,Fibre minerali, artificiali e naturali  analisi con la metodica di Microscopia Elettronica a Scansione</t>
  </si>
  <si>
    <t>Microscopia elettronica (conteggio e determinazione EDX su  filtro)</t>
  </si>
  <si>
    <t>Microscopia Elettronica (analisi diametro geometrico)</t>
  </si>
  <si>
    <t>Fibre minerali artificiali e naturali, determinazione al microscopio mediante luce polarizzata M.O.L.P</t>
  </si>
  <si>
    <t xml:space="preserve">Fibre minerali artificiali e naturali, conteggio al microscopio mediante la metodica di M.O.C.F. </t>
  </si>
  <si>
    <t xml:space="preserve"> Elaborazione elettronica di dati con software dedicato(per ogni ora di elaborazione o frazione)</t>
  </si>
  <si>
    <t>Determinazioni Amianto nei terreni</t>
  </si>
  <si>
    <t xml:space="preserve"> fino a 3 giorni</t>
  </si>
  <si>
    <t xml:space="preserve"> fino a 7 giorni</t>
  </si>
  <si>
    <t>per ogni giorno in più</t>
  </si>
  <si>
    <t xml:space="preserve">Misura di rumore conferme alla normativa vigente (presediata da operatore)(Leq e/o altri parametri) con sopralluogo e relazione </t>
  </si>
  <si>
    <t>Diurno</t>
  </si>
  <si>
    <t>Notturno/Festivo</t>
  </si>
  <si>
    <t>Monitoraggio acustico non asisitito omnicomprensivo con livello di immissione/emissione</t>
  </si>
  <si>
    <t xml:space="preserve">Area portuale con estensione  &gt;100.000 m2
</t>
  </si>
  <si>
    <t xml:space="preserve">Area marina o marino costiera con estensione &lt;100.000 m2
</t>
  </si>
  <si>
    <t xml:space="preserve">Area marina o marino costiera con estensione &gt;100.000 m2
</t>
  </si>
  <si>
    <t>08</t>
  </si>
  <si>
    <t>08.01</t>
  </si>
  <si>
    <t>08.02</t>
  </si>
  <si>
    <t>Analisi sull'Amianto</t>
  </si>
  <si>
    <t>11</t>
  </si>
  <si>
    <t>12</t>
  </si>
  <si>
    <t>13</t>
  </si>
  <si>
    <t>14</t>
  </si>
  <si>
    <t>14.02</t>
  </si>
  <si>
    <t>15</t>
  </si>
  <si>
    <t>15.01</t>
  </si>
  <si>
    <t>16</t>
  </si>
  <si>
    <t>16.01</t>
  </si>
  <si>
    <t>16.02</t>
  </si>
  <si>
    <t>18.01</t>
  </si>
  <si>
    <r>
      <t xml:space="preserve">Salinità </t>
    </r>
    <r>
      <rPr>
        <i/>
        <sz val="11"/>
        <rFont val="Times New Roman"/>
        <family val="1"/>
      </rPr>
      <t>(compresa preparativa)</t>
    </r>
  </si>
  <si>
    <r>
      <t xml:space="preserve">Indice di respirazione dinamico </t>
    </r>
    <r>
      <rPr>
        <i/>
        <sz val="12"/>
        <rFont val="Times New Roman"/>
        <family val="1"/>
      </rPr>
      <t>(compresa preparativa)</t>
    </r>
  </si>
  <si>
    <t>Materiali plastici, vetro e metalli, Inerti litoidi</t>
  </si>
  <si>
    <t>Conta di Streptococchi fecali MPN/100mL</t>
  </si>
  <si>
    <t>Saggio di tossicità acuta su Vibrio fischeri</t>
  </si>
  <si>
    <t>19</t>
  </si>
  <si>
    <t>Analisi del glutine</t>
  </si>
  <si>
    <t>Serbatoi interrati/Punti vendita carburanti</t>
  </si>
  <si>
    <t>Formulazione del parere relativo al rilascio del nullaosta all’esercizio</t>
  </si>
  <si>
    <t>Attività di rilascio di pareri e valutazioni tecniche non comprese nelle tipologie di cui ai punti precedenti</t>
  </si>
  <si>
    <t>Rilascio di parere "end of waste" caso per caso</t>
  </si>
  <si>
    <t>Collaudo punto di distribuzione carburanti</t>
  </si>
  <si>
    <t>2.000,00  €/giorno</t>
  </si>
  <si>
    <t>1000,00  €/giorno</t>
  </si>
  <si>
    <t>600,00  €/giorno</t>
  </si>
  <si>
    <t>Da 0.15 €/metro a 0.25 €/metro con un minimo di 1.000,00  €</t>
  </si>
  <si>
    <t>Rilievo topografico/planoaltimetrico comprensivo di acquisizione punti di misura in campo, elaborazione dei dati, restituzione parere con relazione tecnica ed elaborati grafici</t>
  </si>
  <si>
    <t>da 50.000 a 100.000 mc</t>
  </si>
  <si>
    <t>da 100.000 a 500.000 mc</t>
  </si>
  <si>
    <t>da  500.000 a 1.000.000 mc</t>
  </si>
  <si>
    <t>da 1.000.000 mc a 1.500.000</t>
  </si>
  <si>
    <t>da 1.500.000 mc a 2.000.000</t>
  </si>
  <si>
    <t>€ 4.000,00</t>
  </si>
  <si>
    <t>da 2.000.000 mc ed oltre</t>
  </si>
  <si>
    <t>€ 5.000,00 con aumenti di € 500,00 ogni 500.000 mc</t>
  </si>
  <si>
    <t>€ 6.000,00</t>
  </si>
  <si>
    <t>€ 6.500,00 con aumenti di € 500,00 ogni 500.000 mc</t>
  </si>
  <si>
    <t>€ 4500,00</t>
  </si>
  <si>
    <t>€ 7.000,00 con aumenti di € 500,00 ogni 500.000 mc</t>
  </si>
  <si>
    <t>PUNTUALE (piezometro, pozzo, etc.) con restituzione cartografica e coordinate geografiche/quota</t>
  </si>
  <si>
    <t>€ 150,00 per singolo punto</t>
  </si>
  <si>
    <t>LINEARE (es: linea di costa, sponde fluviali, aree esondabili, etc.), con restituzione cartografica, coordinate geografiche e quota dei punti di misura</t>
  </si>
  <si>
    <t>€ 600,00/Km</t>
  </si>
  <si>
    <t>AREALE DIFFUSO (Es: arenili, aree portuali, siti contaminati)</t>
  </si>
  <si>
    <t>€ 1.600,00 per ettaro o frazioni di ettaro</t>
  </si>
  <si>
    <t>Elaborazione e confronto dati analitici  - Valutazioni e Relazione</t>
  </si>
  <si>
    <t xml:space="preserve">Gestione dei campioni </t>
  </si>
  <si>
    <r>
      <t xml:space="preserve">Preparativa estratti purificati multiparametro 
</t>
    </r>
    <r>
      <rPr>
        <i/>
        <sz val="12"/>
        <rFont val="Times New Roman"/>
        <family val="1"/>
      </rPr>
      <t>(ad es. Antiparassitari+PCB)</t>
    </r>
  </si>
  <si>
    <r>
      <rPr>
        <b/>
        <sz val="12"/>
        <rFont val="Times New Roman"/>
        <family val="1"/>
      </rPr>
      <t>Pretrattamento di elevata complessità</t>
    </r>
    <r>
      <rPr>
        <sz val="12"/>
        <rFont val="Times New Roman"/>
        <family val="1"/>
      </rPr>
      <t>, in relazione a particolare complessità della matrice o della determinazione analitica (utilizzo sistema Soxhlet,..)</t>
    </r>
  </si>
  <si>
    <r>
      <rPr>
        <b/>
        <sz val="12"/>
        <rFont val="Times New Roman"/>
        <family val="1"/>
      </rPr>
      <t>Pretrattamento di media complessità</t>
    </r>
    <r>
      <rPr>
        <sz val="12"/>
        <rFont val="Times New Roman"/>
        <family val="1"/>
      </rPr>
      <t xml:space="preserve"> del campione: estrazioni con solvente (Liq -Liq,  ASE,  ecc.),  separazione/purificazione su colonna (SPE, GPC, pretrattamenti in campo, ecc), derivatizzazione, mineralizzazione e lisciviazioni  varie 
</t>
    </r>
    <r>
      <rPr>
        <i/>
        <sz val="12"/>
        <rFont val="Calibri"/>
        <family val="2"/>
        <scheme val="minor"/>
      </rPr>
      <t>costo per singola operazione</t>
    </r>
  </si>
  <si>
    <t>Ionica (CI)[2]</t>
  </si>
  <si>
    <t>In fase gassosa (GC)[2]</t>
  </si>
  <si>
    <t>Cromatografia in fase gassosa/ Spettrometria di massa (GC-MS)[2]</t>
  </si>
  <si>
    <t>Liquida ad alta pressione (HPLC)[2]</t>
  </si>
  <si>
    <t>Cromatografia fase liquida alta pressione HPLC - MS [2] per corsa</t>
  </si>
  <si>
    <t>[2] Nelle analisi multiple effettuate mediante tecniche con cui si individuano e si determinano quantitativamente più componenti con un'unica corsa strumentale, al primo componente si applica la tariffa piena, ai successivi si applica un compenso pari al 20% della tariffa relativa al primo componente. Nel caso in cui il componente richiesto risulti assente o non valutabile il compenso è sempre pari al 20% della tariffa corrispondente. Oltre il ventesimo composto si applica la tariffa massima determinata per 20 componenti.</t>
  </si>
  <si>
    <t>[1] La complessità del campionamento è valutata in relazione alla tipologia di matrice e alle sue caratteristiche (disomogeneità, pericolosità, ecc), alle attrezzature da utilizzare e alla accessibilità del punto di prelievo.</t>
  </si>
  <si>
    <r>
      <t xml:space="preserve">Campionamento di media complessità </t>
    </r>
    <r>
      <rPr>
        <sz val="12"/>
        <rFont val="Times New Roman"/>
        <family val="1"/>
      </rPr>
      <t>(per campione)  [1]</t>
    </r>
  </si>
  <si>
    <r>
      <t xml:space="preserve">Campionamento di elevata complessità </t>
    </r>
    <r>
      <rPr>
        <sz val="12"/>
        <rFont val="Times New Roman"/>
        <family val="1"/>
      </rPr>
      <t>(per campione)  [1]</t>
    </r>
  </si>
  <si>
    <t xml:space="preserve">per ogni sorgente aggiuntiva </t>
  </si>
  <si>
    <t>RILIEVI TOPOGRAFICI</t>
  </si>
  <si>
    <t>GEOLOGIA - IDROGEOLOGIA</t>
  </si>
  <si>
    <t>04.01</t>
  </si>
  <si>
    <t>06</t>
  </si>
  <si>
    <t>09</t>
  </si>
  <si>
    <t>09.01</t>
  </si>
  <si>
    <t>09.02</t>
  </si>
  <si>
    <t>10</t>
  </si>
  <si>
    <t>17</t>
  </si>
  <si>
    <t>17.01</t>
  </si>
  <si>
    <t>18</t>
  </si>
  <si>
    <t>20</t>
  </si>
  <si>
    <t>21</t>
  </si>
  <si>
    <t>22</t>
  </si>
  <si>
    <t>09.01.01</t>
  </si>
  <si>
    <t>09.01.02</t>
  </si>
  <si>
    <t>09.02.01</t>
  </si>
  <si>
    <t>09.02.02</t>
  </si>
  <si>
    <t>09.03</t>
  </si>
  <si>
    <t>09.03.01</t>
  </si>
  <si>
    <t>09.03.02</t>
  </si>
  <si>
    <t>22.01</t>
  </si>
  <si>
    <t>23</t>
  </si>
  <si>
    <t>23.01</t>
  </si>
  <si>
    <t>23.02</t>
  </si>
  <si>
    <t>24</t>
  </si>
  <si>
    <t>25</t>
  </si>
  <si>
    <t>26</t>
  </si>
  <si>
    <t>27</t>
  </si>
  <si>
    <t>27.01</t>
  </si>
  <si>
    <t>27.02</t>
  </si>
  <si>
    <t>28</t>
  </si>
  <si>
    <t>29</t>
  </si>
  <si>
    <t>30</t>
  </si>
  <si>
    <t>31</t>
  </si>
  <si>
    <t>32</t>
  </si>
  <si>
    <t>33</t>
  </si>
  <si>
    <t>34</t>
  </si>
  <si>
    <t>34.01</t>
  </si>
  <si>
    <t>34.02</t>
  </si>
  <si>
    <t>34.03</t>
  </si>
  <si>
    <t>35</t>
  </si>
  <si>
    <t>36</t>
  </si>
  <si>
    <t>37</t>
  </si>
  <si>
    <t>37.01</t>
  </si>
  <si>
    <t>37.02</t>
  </si>
  <si>
    <t>38</t>
  </si>
  <si>
    <t>38.01</t>
  </si>
  <si>
    <t>38.02</t>
  </si>
  <si>
    <t>38.03</t>
  </si>
  <si>
    <t>38.04</t>
  </si>
  <si>
    <t>39</t>
  </si>
  <si>
    <t>40</t>
  </si>
  <si>
    <t>41</t>
  </si>
  <si>
    <t>42</t>
  </si>
  <si>
    <t>43</t>
  </si>
  <si>
    <t>43.01</t>
  </si>
  <si>
    <t>43.02</t>
  </si>
  <si>
    <t>44</t>
  </si>
  <si>
    <t>45</t>
  </si>
  <si>
    <t>45.01</t>
  </si>
  <si>
    <t>45.02</t>
  </si>
  <si>
    <t>46</t>
  </si>
  <si>
    <t>46.01</t>
  </si>
  <si>
    <t>46.02</t>
  </si>
  <si>
    <t>47</t>
  </si>
  <si>
    <t>48</t>
  </si>
  <si>
    <t>48.01</t>
  </si>
  <si>
    <t>48.02</t>
  </si>
  <si>
    <t>49</t>
  </si>
  <si>
    <t>49.01</t>
  </si>
  <si>
    <t>49.02</t>
  </si>
  <si>
    <t>50</t>
  </si>
  <si>
    <t>50.01</t>
  </si>
  <si>
    <t>50.02</t>
  </si>
  <si>
    <t>51</t>
  </si>
  <si>
    <t>52</t>
  </si>
  <si>
    <t>53</t>
  </si>
  <si>
    <t>54</t>
  </si>
  <si>
    <t>55</t>
  </si>
  <si>
    <t>56</t>
  </si>
  <si>
    <t>57</t>
  </si>
  <si>
    <t>57.01</t>
  </si>
  <si>
    <t>57.02</t>
  </si>
  <si>
    <t>58</t>
  </si>
  <si>
    <t>59</t>
  </si>
  <si>
    <t>60</t>
  </si>
  <si>
    <t>61</t>
  </si>
  <si>
    <t>62</t>
  </si>
  <si>
    <t>63</t>
  </si>
  <si>
    <t>64</t>
  </si>
  <si>
    <t>64.01</t>
  </si>
  <si>
    <t>64.02</t>
  </si>
  <si>
    <t>64.03</t>
  </si>
  <si>
    <t>64.04</t>
  </si>
  <si>
    <t>64.05</t>
  </si>
  <si>
    <t>65</t>
  </si>
  <si>
    <t>66</t>
  </si>
  <si>
    <t>67</t>
  </si>
  <si>
    <t>68</t>
  </si>
  <si>
    <t>69</t>
  </si>
  <si>
    <t>70</t>
  </si>
  <si>
    <t>71</t>
  </si>
  <si>
    <t>72</t>
  </si>
  <si>
    <t>73</t>
  </si>
  <si>
    <r>
      <t xml:space="preserve">Fenoli - identificazione e dosaggio </t>
    </r>
    <r>
      <rPr>
        <i/>
        <sz val="12"/>
        <rFont val="Times New Roman"/>
        <family val="1"/>
      </rPr>
      <t>(cromatografia liquida)</t>
    </r>
  </si>
  <si>
    <r>
      <t xml:space="preserve">Fenoli - identificazione e dosaggio </t>
    </r>
    <r>
      <rPr>
        <i/>
        <sz val="12"/>
        <rFont val="Times New Roman"/>
        <family val="1"/>
      </rPr>
      <t>(GC-MS)</t>
    </r>
  </si>
  <si>
    <r>
      <t>Idrocarburi totali</t>
    </r>
    <r>
      <rPr>
        <b/>
        <i/>
        <sz val="12"/>
        <rFont val="Times New Roman"/>
        <family val="1"/>
      </rPr>
      <t xml:space="preserve"> </t>
    </r>
    <r>
      <rPr>
        <i/>
        <sz val="12"/>
        <color theme="1"/>
        <rFont val="Times New Roman"/>
        <family val="1"/>
      </rPr>
      <t>(Somma Idrocarburi  C&lt;10+ Idrocarburi C&gt;10) Calcolo</t>
    </r>
  </si>
  <si>
    <r>
      <t xml:space="preserve">Idrocarburi, oli minerali </t>
    </r>
    <r>
      <rPr>
        <i/>
        <sz val="12"/>
        <rFont val="Times New Roman"/>
        <family val="1"/>
      </rPr>
      <t>(gravimetrica)</t>
    </r>
  </si>
  <si>
    <r>
      <t xml:space="preserve">Idrocarburi Policiclici Aromatici </t>
    </r>
    <r>
      <rPr>
        <i/>
        <sz val="12"/>
        <rFont val="Times New Roman"/>
        <family val="1"/>
      </rPr>
      <t>(IPA)</t>
    </r>
  </si>
  <si>
    <r>
      <t xml:space="preserve">Magnesio </t>
    </r>
    <r>
      <rPr>
        <i/>
        <sz val="12"/>
        <rFont val="Times New Roman"/>
        <family val="1"/>
      </rPr>
      <t>(Cromatografia Ionica)</t>
    </r>
  </si>
  <si>
    <r>
      <t xml:space="preserve">Aldeidi, identificazione e dosaggio </t>
    </r>
    <r>
      <rPr>
        <i/>
        <sz val="12"/>
        <rFont val="Times New Roman"/>
        <family val="1"/>
      </rPr>
      <t>(GC-MS)</t>
    </r>
  </si>
  <si>
    <r>
      <t xml:space="preserve">Ammoniaca indissociata </t>
    </r>
    <r>
      <rPr>
        <i/>
        <sz val="12"/>
        <rFont val="Times New Roman"/>
        <family val="1"/>
      </rPr>
      <t>(calcolo)</t>
    </r>
  </si>
  <si>
    <r>
      <t xml:space="preserve">Anioni (cloruri, fluoruri, nitrati, nitriti, fosfati, solfati) - </t>
    </r>
    <r>
      <rPr>
        <i/>
        <sz val="12"/>
        <rFont val="Times New Roman"/>
        <family val="1"/>
      </rPr>
      <t>Cromatografia Ionica</t>
    </r>
    <r>
      <rPr>
        <b/>
        <vertAlign val="superscript"/>
        <sz val="12"/>
        <rFont val="Times New Roman"/>
        <family val="1"/>
      </rPr>
      <t xml:space="preserve"> [1]</t>
    </r>
  </si>
  <si>
    <r>
      <t xml:space="preserve">Azoto ammoniacale </t>
    </r>
    <r>
      <rPr>
        <i/>
        <sz val="12"/>
        <rFont val="Times New Roman"/>
        <family val="1"/>
      </rPr>
      <t>(Cromatografia ionica)</t>
    </r>
  </si>
  <si>
    <r>
      <t xml:space="preserve">Azoto totale </t>
    </r>
    <r>
      <rPr>
        <i/>
        <sz val="12"/>
        <rFont val="Times New Roman"/>
        <family val="1"/>
      </rPr>
      <t>(calcolo)</t>
    </r>
  </si>
  <si>
    <r>
      <t>Azoto totale inorganico</t>
    </r>
    <r>
      <rPr>
        <sz val="12"/>
        <rFont val="Times New Roman"/>
        <family val="1"/>
      </rPr>
      <t xml:space="preserve"> </t>
    </r>
    <r>
      <rPr>
        <i/>
        <sz val="12"/>
        <rFont val="Times New Roman"/>
        <family val="1"/>
      </rPr>
      <t>(calcolo)</t>
    </r>
  </si>
  <si>
    <r>
      <t>Azoto totale organico</t>
    </r>
    <r>
      <rPr>
        <sz val="12"/>
        <rFont val="Times New Roman"/>
        <family val="1"/>
      </rPr>
      <t xml:space="preserve"> </t>
    </r>
    <r>
      <rPr>
        <i/>
        <sz val="12"/>
        <rFont val="Times New Roman"/>
        <family val="1"/>
      </rPr>
      <t>(calcolo)</t>
    </r>
  </si>
  <si>
    <r>
      <t>Carbonio organico</t>
    </r>
    <r>
      <rPr>
        <b/>
        <i/>
        <sz val="12"/>
        <rFont val="Times New Roman"/>
        <family val="1"/>
      </rPr>
      <t xml:space="preserve"> </t>
    </r>
    <r>
      <rPr>
        <i/>
        <sz val="12"/>
        <rFont val="Times New Roman"/>
        <family val="1"/>
      </rPr>
      <t>(colorimetrico)</t>
    </r>
  </si>
  <si>
    <r>
      <t>Carbonio Organico Totale (TOC) -</t>
    </r>
    <r>
      <rPr>
        <sz val="12"/>
        <rFont val="Times New Roman"/>
        <family val="1"/>
      </rPr>
      <t xml:space="preserve"> </t>
    </r>
    <r>
      <rPr>
        <i/>
        <sz val="12"/>
        <rFont val="Times New Roman"/>
        <family val="1"/>
      </rPr>
      <t>combustione</t>
    </r>
  </si>
  <si>
    <r>
      <t xml:space="preserve">Cationi </t>
    </r>
    <r>
      <rPr>
        <i/>
        <sz val="12"/>
        <rFont val="Times New Roman"/>
        <family val="1"/>
      </rPr>
      <t>(Calcio, Litio, Magnesio, Potassio, Sodio, Ammonio)</t>
    </r>
    <r>
      <rPr>
        <b/>
        <i/>
        <sz val="12"/>
        <rFont val="Times New Roman"/>
        <family val="1"/>
      </rPr>
      <t xml:space="preserve"> - </t>
    </r>
    <r>
      <rPr>
        <i/>
        <sz val="12"/>
        <rFont val="Times New Roman"/>
        <family val="1"/>
      </rPr>
      <t>Cromatografia Ionica</t>
    </r>
  </si>
  <si>
    <r>
      <t xml:space="preserve">Cromo esavalente </t>
    </r>
    <r>
      <rPr>
        <i/>
        <sz val="12"/>
        <rFont val="Times New Roman"/>
        <family val="1"/>
      </rPr>
      <t>(colorimetrico)</t>
    </r>
  </si>
  <si>
    <r>
      <t xml:space="preserve">Mercurio </t>
    </r>
    <r>
      <rPr>
        <i/>
        <sz val="12"/>
        <rFont val="Times New Roman"/>
        <family val="1"/>
      </rPr>
      <t>(Tecnica vapori freddi + AA o Fluorescenza atomica)</t>
    </r>
  </si>
  <si>
    <r>
      <t xml:space="preserve">Metalli  </t>
    </r>
    <r>
      <rPr>
        <i/>
        <sz val="12"/>
        <rFont val="Times New Roman"/>
        <family val="1"/>
      </rPr>
      <t>(Alluminio, Antimonio, Arsenico, Berillio, Cadmio, Cobalto, Cromo, Ferro, Fosforo, Manganese, Mercurio, Nichel, Piombo, Rame, Selenio, Stagno, Vanadio, Zinco, ecc)</t>
    </r>
    <r>
      <rPr>
        <b/>
        <i/>
        <sz val="12"/>
        <rFont val="Times New Roman"/>
        <family val="1"/>
      </rPr>
      <t xml:space="preserve"> </t>
    </r>
  </si>
  <si>
    <t>74</t>
  </si>
  <si>
    <t>74.01</t>
  </si>
  <si>
    <t>74.02</t>
  </si>
  <si>
    <t>75</t>
  </si>
  <si>
    <t>76</t>
  </si>
  <si>
    <t>77</t>
  </si>
  <si>
    <t>78</t>
  </si>
  <si>
    <t>79</t>
  </si>
  <si>
    <t>80</t>
  </si>
  <si>
    <t>81</t>
  </si>
  <si>
    <t>82</t>
  </si>
  <si>
    <t>83</t>
  </si>
  <si>
    <t>83.01</t>
  </si>
  <si>
    <t>83.02</t>
  </si>
  <si>
    <t>84</t>
  </si>
  <si>
    <t>85</t>
  </si>
  <si>
    <t>86</t>
  </si>
  <si>
    <t>87</t>
  </si>
  <si>
    <t>88</t>
  </si>
  <si>
    <r>
      <t xml:space="preserve">Solidi totali </t>
    </r>
    <r>
      <rPr>
        <i/>
        <sz val="12"/>
        <rFont val="Times New Roman"/>
        <family val="1"/>
      </rPr>
      <t>(a 105° C)</t>
    </r>
  </si>
  <si>
    <r>
      <t xml:space="preserve">Solventi clorurati </t>
    </r>
    <r>
      <rPr>
        <i/>
        <sz val="12"/>
        <rFont val="Times New Roman"/>
        <family val="1"/>
      </rPr>
      <t>(metodo GC-ECD)</t>
    </r>
  </si>
  <si>
    <r>
      <t xml:space="preserve">Solventi organici aromatici </t>
    </r>
    <r>
      <rPr>
        <i/>
        <sz val="12"/>
        <rFont val="Times New Roman"/>
        <family val="1"/>
      </rPr>
      <t>(metodo GC-FID)</t>
    </r>
  </si>
  <si>
    <r>
      <t xml:space="preserve">Solventi organici azotati </t>
    </r>
    <r>
      <rPr>
        <i/>
        <sz val="12"/>
        <rFont val="Times New Roman"/>
        <family val="1"/>
      </rPr>
      <t>(metodo GC)</t>
    </r>
  </si>
  <si>
    <r>
      <t>Silice</t>
    </r>
    <r>
      <rPr>
        <i/>
        <sz val="12"/>
        <rFont val="Times New Roman"/>
        <family val="1"/>
      </rPr>
      <t xml:space="preserve"> (mediante analizzatore in continuo)</t>
    </r>
  </si>
  <si>
    <r>
      <t>Salinità</t>
    </r>
    <r>
      <rPr>
        <i/>
        <sz val="12"/>
        <rFont val="Times New Roman"/>
        <family val="1"/>
      </rPr>
      <t xml:space="preserve"> (sonda)</t>
    </r>
  </si>
  <si>
    <r>
      <t xml:space="preserve">PolicloroBifenili - PoilicloroTrifenili </t>
    </r>
    <r>
      <rPr>
        <i/>
        <sz val="12"/>
        <rFont val="Times New Roman"/>
        <family val="1"/>
      </rPr>
      <t>(GC-MS)</t>
    </r>
  </si>
  <si>
    <r>
      <t xml:space="preserve">Nutrienti  con analizzatore a flusso continuo </t>
    </r>
    <r>
      <rPr>
        <i/>
        <sz val="12"/>
        <rFont val="Times New Roman"/>
        <family val="1"/>
      </rPr>
      <t xml:space="preserve">(Azoto totale e Fosforo totale) </t>
    </r>
  </si>
  <si>
    <r>
      <t>Nutrienti  con analizzatore a flusso continuo</t>
    </r>
    <r>
      <rPr>
        <b/>
        <i/>
        <sz val="12"/>
        <rFont val="Times New Roman"/>
        <family val="1"/>
      </rPr>
      <t xml:space="preserve"> </t>
    </r>
    <r>
      <rPr>
        <i/>
        <sz val="12"/>
        <rFont val="Times New Roman"/>
        <family val="1"/>
      </rPr>
      <t xml:space="preserve">(Azoto ammoniacale, nitrico, nitroso, Fosfati, Silice) </t>
    </r>
  </si>
  <si>
    <t>88.01</t>
  </si>
  <si>
    <t>88.02</t>
  </si>
  <si>
    <t>89</t>
  </si>
  <si>
    <t>89.01</t>
  </si>
  <si>
    <t>89.02</t>
  </si>
  <si>
    <t>90</t>
  </si>
  <si>
    <t>91</t>
  </si>
  <si>
    <t>91.01</t>
  </si>
  <si>
    <t>91.02</t>
  </si>
  <si>
    <t>91.03</t>
  </si>
  <si>
    <t>92</t>
  </si>
  <si>
    <t>93</t>
  </si>
  <si>
    <t>94</t>
  </si>
  <si>
    <t>94.01</t>
  </si>
  <si>
    <t>94.02</t>
  </si>
  <si>
    <t>95</t>
  </si>
  <si>
    <t>96</t>
  </si>
  <si>
    <t>96.01</t>
  </si>
  <si>
    <t>96.02</t>
  </si>
  <si>
    <t>97</t>
  </si>
  <si>
    <t>98</t>
  </si>
  <si>
    <t>02.02</t>
  </si>
  <si>
    <t>06.01</t>
  </si>
  <si>
    <t>06.02</t>
  </si>
  <si>
    <r>
      <t>Antiparassitari, fitofarmaci/pesticidi e loro metaboliti -</t>
    </r>
    <r>
      <rPr>
        <i/>
        <sz val="11"/>
        <rFont val="Times New Roman"/>
        <family val="1"/>
      </rPr>
      <t xml:space="preserve"> (Estrazione con solvente e purificazione su colonna  + Cromatografia gassosa GC-MS)</t>
    </r>
  </si>
  <si>
    <r>
      <rPr>
        <b/>
        <sz val="11"/>
        <rFont val="Times New Roman"/>
        <family val="1"/>
      </rPr>
      <t>Azoto totale</t>
    </r>
    <r>
      <rPr>
        <sz val="11"/>
        <rFont val="Times New Roman"/>
        <family val="1"/>
      </rPr>
      <t xml:space="preserve"> </t>
    </r>
    <r>
      <rPr>
        <i/>
        <sz val="11"/>
        <rFont val="Times New Roman"/>
        <family val="1"/>
      </rPr>
      <t>(calcolo)</t>
    </r>
  </si>
  <si>
    <r>
      <rPr>
        <b/>
        <sz val="11"/>
        <rFont val="Times New Roman"/>
        <family val="1"/>
      </rPr>
      <t>Azoto totale inorganico</t>
    </r>
    <r>
      <rPr>
        <sz val="11"/>
        <rFont val="Times New Roman"/>
        <family val="1"/>
      </rPr>
      <t xml:space="preserve"> </t>
    </r>
    <r>
      <rPr>
        <i/>
        <sz val="11"/>
        <rFont val="Times New Roman"/>
        <family val="1"/>
      </rPr>
      <t>(calcolo)</t>
    </r>
  </si>
  <si>
    <r>
      <rPr>
        <b/>
        <sz val="11"/>
        <rFont val="Times New Roman"/>
        <family val="1"/>
      </rPr>
      <t>Azoto totale organico</t>
    </r>
    <r>
      <rPr>
        <sz val="11"/>
        <rFont val="Times New Roman"/>
        <family val="1"/>
      </rPr>
      <t xml:space="preserve"> </t>
    </r>
    <r>
      <rPr>
        <i/>
        <sz val="11"/>
        <rFont val="Times New Roman"/>
        <family val="1"/>
      </rPr>
      <t>(calcolo)</t>
    </r>
  </si>
  <si>
    <r>
      <t>Azoto totale</t>
    </r>
    <r>
      <rPr>
        <sz val="11"/>
        <color rgb="FFFF0000"/>
        <rFont val="Times New Roman"/>
        <family val="1"/>
      </rPr>
      <t xml:space="preserve"> </t>
    </r>
    <r>
      <rPr>
        <i/>
        <sz val="11"/>
        <rFont val="Times New Roman"/>
        <family val="1"/>
      </rPr>
      <t>(analisi elementare per combustione)</t>
    </r>
  </si>
  <si>
    <t>Carbonio organico totale (TOC) / Carbonio organico</t>
  </si>
  <si>
    <r>
      <rPr>
        <b/>
        <sz val="11"/>
        <rFont val="Times New Roman"/>
        <family val="1"/>
      </rPr>
      <t>Cationi</t>
    </r>
    <r>
      <rPr>
        <sz val="11"/>
        <rFont val="Times New Roman"/>
        <family val="1"/>
      </rPr>
      <t xml:space="preserve"> (Calcio, Litio, Magnesio, Potassio, Sodio) - </t>
    </r>
    <r>
      <rPr>
        <i/>
        <sz val="11"/>
        <rFont val="Times New Roman"/>
        <family val="1"/>
      </rPr>
      <t>Cromatogrfia Ionica</t>
    </r>
  </si>
  <si>
    <r>
      <rPr>
        <b/>
        <sz val="12"/>
        <rFont val="Times New Roman"/>
        <family val="1"/>
      </rPr>
      <t xml:space="preserve">Cloruri </t>
    </r>
    <r>
      <rPr>
        <i/>
        <sz val="12"/>
        <rFont val="Times New Roman"/>
        <family val="1"/>
      </rPr>
      <t>(preparativa +C.I.)</t>
    </r>
  </si>
  <si>
    <r>
      <rPr>
        <b/>
        <sz val="12"/>
        <rFont val="Times New Roman"/>
        <family val="1"/>
      </rPr>
      <t>Colore</t>
    </r>
    <r>
      <rPr>
        <sz val="12"/>
        <rFont val="Times New Roman"/>
        <family val="1"/>
      </rPr>
      <t xml:space="preserve"> </t>
    </r>
    <r>
      <rPr>
        <i/>
        <sz val="12"/>
        <rFont val="Times New Roman"/>
        <family val="1"/>
      </rPr>
      <t>(scala Munsell)</t>
    </r>
  </si>
  <si>
    <t>20.01</t>
  </si>
  <si>
    <t>20.02</t>
  </si>
  <si>
    <r>
      <rPr>
        <b/>
        <sz val="12"/>
        <rFont val="Times New Roman"/>
        <family val="1"/>
      </rPr>
      <t>Composti metallo-organici,</t>
    </r>
    <r>
      <rPr>
        <sz val="12"/>
        <rFont val="Times New Roman"/>
        <family val="1"/>
      </rPr>
      <t xml:space="preserve"> preparativa,identificazione e dosaggio  </t>
    </r>
    <r>
      <rPr>
        <i/>
        <sz val="12"/>
        <rFont val="Times New Roman"/>
        <family val="1"/>
      </rPr>
      <t>(GC-MS)</t>
    </r>
  </si>
  <si>
    <t>21.01</t>
  </si>
  <si>
    <t>21.02</t>
  </si>
  <si>
    <r>
      <rPr>
        <b/>
        <sz val="12"/>
        <rFont val="Times New Roman"/>
        <family val="1"/>
      </rPr>
      <t>Composti organici aromatici</t>
    </r>
    <r>
      <rPr>
        <sz val="12"/>
        <rFont val="Times New Roman"/>
        <family val="1"/>
      </rPr>
      <t xml:space="preserve"> - </t>
    </r>
    <r>
      <rPr>
        <i/>
        <sz val="12"/>
        <rFont val="Times New Roman"/>
        <family val="1"/>
      </rPr>
      <t>Spazio di testa + GC-FID</t>
    </r>
  </si>
  <si>
    <t>22.02</t>
  </si>
  <si>
    <r>
      <rPr>
        <b/>
        <sz val="12"/>
        <rFont val="Times New Roman"/>
        <family val="1"/>
      </rPr>
      <t>Composti organici alogenati</t>
    </r>
    <r>
      <rPr>
        <sz val="12"/>
        <rFont val="Times New Roman"/>
        <family val="1"/>
      </rPr>
      <t xml:space="preserve">- </t>
    </r>
    <r>
      <rPr>
        <i/>
        <sz val="12"/>
        <rFont val="Times New Roman"/>
        <family val="1"/>
      </rPr>
      <t>Spazio di testa + GC-ECD</t>
    </r>
  </si>
  <si>
    <t>24.01</t>
  </si>
  <si>
    <t>24.02</t>
  </si>
  <si>
    <t>26.01</t>
  </si>
  <si>
    <t>26.02</t>
  </si>
  <si>
    <t>27.02.01</t>
  </si>
  <si>
    <t>27.02.02</t>
  </si>
  <si>
    <t>27.03</t>
  </si>
  <si>
    <t>27.03.01</t>
  </si>
  <si>
    <t>27.03.02</t>
  </si>
  <si>
    <r>
      <rPr>
        <b/>
        <sz val="12"/>
        <rFont val="Times New Roman"/>
        <family val="1"/>
      </rPr>
      <t>Fosforo Totale</t>
    </r>
    <r>
      <rPr>
        <sz val="12"/>
        <rFont val="Times New Roman"/>
        <family val="1"/>
      </rPr>
      <t xml:space="preserve"> </t>
    </r>
    <r>
      <rPr>
        <i/>
        <sz val="12"/>
        <rFont val="Times New Roman"/>
        <family val="1"/>
      </rPr>
      <t>(ICP-AES)</t>
    </r>
    <r>
      <rPr>
        <sz val="12"/>
        <rFont val="Times New Roman"/>
        <family val="1"/>
      </rPr>
      <t xml:space="preserve"> </t>
    </r>
  </si>
  <si>
    <t>29.01</t>
  </si>
  <si>
    <t>29.02</t>
  </si>
  <si>
    <r>
      <rPr>
        <b/>
        <sz val="12"/>
        <rFont val="Times New Roman"/>
        <family val="1"/>
      </rPr>
      <t xml:space="preserve">Idrocarburi leggeri C&lt;12 </t>
    </r>
    <r>
      <rPr>
        <sz val="12"/>
        <rFont val="Times New Roman"/>
        <family val="1"/>
      </rPr>
      <t xml:space="preserve"> - </t>
    </r>
    <r>
      <rPr>
        <i/>
        <sz val="12"/>
        <rFont val="Times New Roman"/>
        <family val="1"/>
      </rPr>
      <t>Spazio di testa + GC-FID</t>
    </r>
  </si>
  <si>
    <r>
      <t>Idrocarburi</t>
    </r>
    <r>
      <rPr>
        <sz val="12"/>
        <color rgb="FFFF0000"/>
        <rFont val="Times New Roman"/>
        <family val="1"/>
      </rPr>
      <t xml:space="preserve"> </t>
    </r>
    <r>
      <rPr>
        <b/>
        <sz val="12"/>
        <color theme="1"/>
        <rFont val="Times New Roman"/>
        <family val="1"/>
      </rPr>
      <t xml:space="preserve">C&gt;12 - </t>
    </r>
    <r>
      <rPr>
        <i/>
        <sz val="12"/>
        <color theme="1"/>
        <rFont val="Times New Roman"/>
        <family val="1"/>
      </rPr>
      <t>Estratto purificato + GC-FID</t>
    </r>
  </si>
  <si>
    <r>
      <t xml:space="preserve">Idrocarburi totali </t>
    </r>
    <r>
      <rPr>
        <i/>
        <sz val="12"/>
        <rFont val="Times New Roman"/>
        <family val="1"/>
      </rPr>
      <t>(Somma Idrocarburi  C&lt;12+ Idrocarburi C&gt;12) Calcolo</t>
    </r>
  </si>
  <si>
    <r>
      <rPr>
        <b/>
        <sz val="12"/>
        <rFont val="Times New Roman"/>
        <family val="1"/>
      </rPr>
      <t>Idrocarburi Policiclici Aromatici (IPA)</t>
    </r>
    <r>
      <rPr>
        <sz val="12"/>
        <rFont val="Times New Roman"/>
        <family val="1"/>
      </rPr>
      <t xml:space="preserve"> - </t>
    </r>
    <r>
      <rPr>
        <i/>
        <sz val="12"/>
        <rFont val="Times New Roman"/>
        <family val="1"/>
      </rPr>
      <t>(Estrazione con solvente e purificazione su colonna  + Cromatografia gassosa GC-MS)</t>
    </r>
  </si>
  <si>
    <t>33.01</t>
  </si>
  <si>
    <t>33.02</t>
  </si>
  <si>
    <r>
      <t xml:space="preserve">Idrocarburi Policiclici Aromatici (IPA) </t>
    </r>
    <r>
      <rPr>
        <sz val="12"/>
        <rFont val="Times New Roman"/>
        <family val="1"/>
      </rPr>
      <t xml:space="preserve">- </t>
    </r>
    <r>
      <rPr>
        <i/>
        <sz val="12"/>
        <rFont val="Times New Roman"/>
        <family val="1"/>
      </rPr>
      <t>estratto purificato + Cromatografia Liquida</t>
    </r>
  </si>
  <si>
    <t>38.05</t>
  </si>
  <si>
    <t>40.01</t>
  </si>
  <si>
    <t>40.02</t>
  </si>
  <si>
    <t>41.01</t>
  </si>
  <si>
    <t>41.02</t>
  </si>
  <si>
    <r>
      <t xml:space="preserve">Rapporto C/N </t>
    </r>
    <r>
      <rPr>
        <i/>
        <sz val="11"/>
        <rFont val="Times New Roman"/>
        <family val="1"/>
      </rPr>
      <t>(calcolo)</t>
    </r>
  </si>
  <si>
    <r>
      <rPr>
        <b/>
        <sz val="12"/>
        <rFont val="Times New Roman"/>
        <family val="1"/>
      </rPr>
      <t xml:space="preserve">Composti organici volatili </t>
    </r>
    <r>
      <rPr>
        <sz val="12"/>
        <rFont val="Times New Roman"/>
        <family val="1"/>
      </rPr>
      <t xml:space="preserve">(alifatici, aromatici, alogenati)- </t>
    </r>
    <r>
      <rPr>
        <i/>
        <sz val="12"/>
        <rFont val="Times New Roman"/>
        <family val="1"/>
      </rPr>
      <t>Purge&amp;Trap + GC-MS</t>
    </r>
  </si>
  <si>
    <r>
      <t xml:space="preserve">Analisi merceologica compost e rifiuti, comprensiva di trasferimento e approntamento/smontaggio cantiere </t>
    </r>
    <r>
      <rPr>
        <sz val="12"/>
        <rFont val="Times New Roman"/>
        <family val="1"/>
      </rPr>
      <t>(esclusi costi di campionamenti -</t>
    </r>
    <r>
      <rPr>
        <i/>
        <sz val="12"/>
        <rFont val="Times New Roman"/>
        <family val="1"/>
      </rPr>
      <t>ved Tabella 1</t>
    </r>
    <r>
      <rPr>
        <sz val="12"/>
        <rFont val="Times New Roman"/>
        <family val="1"/>
      </rPr>
      <t xml:space="preserve">- e sopralluoghi - </t>
    </r>
    <r>
      <rPr>
        <i/>
        <sz val="12"/>
        <rFont val="Times New Roman"/>
        <family val="1"/>
      </rPr>
      <t>ved compensi a vacazione</t>
    </r>
    <r>
      <rPr>
        <sz val="12"/>
        <rFont val="Times New Roman"/>
        <family val="1"/>
      </rPr>
      <t xml:space="preserve">) 
</t>
    </r>
    <r>
      <rPr>
        <sz val="9"/>
        <rFont val="Times New Roman"/>
        <family val="1"/>
      </rPr>
      <t>Per ogni campione la tariffa indicata è riferita ad ogni singola categoria rinvenuta  (il costo totale dell'analisi è dato dalla somma del costo delle categorie presenti o caratterizzanti il rifiuto/compost)</t>
    </r>
  </si>
  <si>
    <t>Azoto Kjeldahl / Azoto Organico</t>
  </si>
  <si>
    <t xml:space="preserve"> vedi codice16</t>
  </si>
  <si>
    <t>vedi codice 08</t>
  </si>
  <si>
    <t>vedi codice 64</t>
  </si>
  <si>
    <t>vedi codice 09</t>
  </si>
  <si>
    <t>vedi codice 27</t>
  </si>
  <si>
    <t>vedi codice 53</t>
  </si>
  <si>
    <t>vedi codice 65</t>
  </si>
  <si>
    <t>vedi codice 38</t>
  </si>
  <si>
    <t>vedi codice 70</t>
  </si>
  <si>
    <t>vedi codice 16</t>
  </si>
  <si>
    <t>vedi codice 02</t>
  </si>
  <si>
    <t>vedi codice 49</t>
  </si>
  <si>
    <r>
      <t xml:space="preserve">Sostanze organiche distinte per classi </t>
    </r>
    <r>
      <rPr>
        <i/>
        <sz val="12"/>
        <rFont val="Times New Roman"/>
        <family val="1"/>
      </rPr>
      <t>(comprensivo di campionamento e analisi)</t>
    </r>
  </si>
  <si>
    <r>
      <t xml:space="preserve">Polveri </t>
    </r>
    <r>
      <rPr>
        <i/>
        <sz val="12"/>
        <rFont val="Times New Roman"/>
        <family val="1"/>
      </rPr>
      <t>(comprensivo di campionamento e analisi)</t>
    </r>
  </si>
  <si>
    <r>
      <t xml:space="preserve">Microinquinanti organici </t>
    </r>
    <r>
      <rPr>
        <i/>
        <sz val="12"/>
        <rFont val="Times New Roman"/>
        <family val="1"/>
      </rPr>
      <t>(solo campionamento) PCB e DIOSSINE</t>
    </r>
  </si>
  <si>
    <r>
      <t xml:space="preserve">Microinquinanti organici </t>
    </r>
    <r>
      <rPr>
        <i/>
        <sz val="12"/>
        <rFont val="Times New Roman"/>
        <family val="1"/>
      </rPr>
      <t>(solo campionamento) IPA</t>
    </r>
  </si>
  <si>
    <t>PRESTAZIONI/ATTIVITA'</t>
  </si>
  <si>
    <t xml:space="preserve"> </t>
  </si>
  <si>
    <t>[*]</t>
  </si>
  <si>
    <t>[*] Nella presente Tabella sono riportate le voci relative ai parametri più comuni ricercati nelle principali matrici acquose e solide analizzate nei laboratori ARTA.  Gli importi indicati risultano dalla combinazione dei prezzi delle singole fasi del procedimento analitico (trattamenti preliminari del campione, analisi strumentale, ecc) riportati nella Tabella 1, sezioni 02 e 03. Le tariffe delle determinazioni analitiche non presenti possono essere desunte seguendo i medesimi criteri.</t>
  </si>
  <si>
    <t>determinazioni analitiche metalli</t>
  </si>
  <si>
    <r>
      <t xml:space="preserve">determinazioni analitiche per singolo parametro 
</t>
    </r>
    <r>
      <rPr>
        <i/>
        <sz val="9"/>
        <rFont val="Times New Roman"/>
        <family val="1"/>
      </rPr>
      <t>(per HF, HCl, HCN, H2S, ved rispettivamente le voci Fluoruri, Cloruri, Cianuri e Solfuri)</t>
    </r>
    <r>
      <rPr>
        <i/>
        <sz val="12"/>
        <rFont val="Times New Roman"/>
        <family val="1"/>
      </rPr>
      <t xml:space="preserve"> </t>
    </r>
  </si>
  <si>
    <t>campionamento (per ogni analita o classe di composti)</t>
  </si>
  <si>
    <t xml:space="preserve">determinazioni analitiche  
(per HF, HCl, HCN, H2S, ved rispettivamente le voci Fluoruri, Cloruri, Cianuri e Solfuri) </t>
  </si>
  <si>
    <t xml:space="preserve">campionamento </t>
  </si>
  <si>
    <t>Altre determinazioni analitiche specifiche (cad.): Ozono, Anidride solforosa</t>
  </si>
  <si>
    <t>01.01</t>
  </si>
  <si>
    <t>01.02</t>
  </si>
  <si>
    <t>04.03</t>
  </si>
  <si>
    <t>Tariffe per il rilascio di pareri e valutazioni tecniche</t>
  </si>
  <si>
    <t>01.03</t>
  </si>
  <si>
    <t>02.03</t>
  </si>
  <si>
    <t xml:space="preserve"> Impatto acustico di attività produttive</t>
  </si>
  <si>
    <t>Verifica di progetto ed emissione di parere sul rispetto della Distanza di Prima Approssimazione (DPA) per nuovi ambienti abitativi, aree gioco per l’infanzia, ambienti scolastici e luoghi comunque adibiti a permanenze non inferiori alle quattro ore giornaliere da realizzare in prossimità di linee ed installazioni elettriche già presenti sul territoriodeterminati in modo contestuale. (Con o senza sopralluogo)</t>
  </si>
  <si>
    <t>Pareri resi ai sensi dell'art. 44, comma 4, del Decreto legislativo 1 agosto 2003, n. 259, come modificato dal D. Lgs. 207/21</t>
  </si>
  <si>
    <t>Pareri resi ai sensi dell'art. 45, del Decreto legislativo 1° agosto 2003, n. 259, come modificato dal D. Lgs. 207/21</t>
  </si>
  <si>
    <t>Progetto singolo gestore</t>
  </si>
  <si>
    <t>Progetto congiunto: ogni singolo gestore</t>
  </si>
  <si>
    <t>01.04</t>
  </si>
  <si>
    <t>03.03</t>
  </si>
  <si>
    <t xml:space="preserve">per ogni ricettore aggiuntivo </t>
  </si>
  <si>
    <t>per ogni scenario base comprendente 1 sorgente e 1 ricettore</t>
  </si>
  <si>
    <r>
      <t>Potere Calorifico Inferiore</t>
    </r>
    <r>
      <rPr>
        <sz val="12"/>
        <rFont val="Times New Roman"/>
        <family val="1"/>
      </rPr>
      <t xml:space="preserve"> (compresa determinazione di Cloro e Zolfo in cdr, compost o bioessiccato)</t>
    </r>
  </si>
  <si>
    <r>
      <t>Verifica SME</t>
    </r>
    <r>
      <rPr>
        <sz val="12"/>
        <rFont val="Times New Roman"/>
        <family val="1"/>
      </rPr>
      <t xml:space="preserve"> (Verifica, Taratura, sistema di monitoraggio in continuo delle emissioni e gestione dati) costo per anno</t>
    </r>
  </si>
  <si>
    <r>
      <t xml:space="preserve">Polveri e Metalli </t>
    </r>
    <r>
      <rPr>
        <i/>
        <sz val="11"/>
        <rFont val="Times New Roman"/>
        <family val="1"/>
      </rPr>
      <t>(comprensivo di campionamento  e determinazione polveri)</t>
    </r>
  </si>
  <si>
    <t>Acustica</t>
  </si>
  <si>
    <t xml:space="preserve">Parametri della combustione finalizzati alla misura della portata CO2, O2 </t>
  </si>
  <si>
    <t>Misura delle sostanze organiche totali TVOC</t>
  </si>
  <si>
    <r>
      <t xml:space="preserve">Determinazioni analitiche tramite prelievo con gorgogliamento </t>
    </r>
    <r>
      <rPr>
        <i/>
        <sz val="12"/>
        <rFont val="Times New Roman"/>
        <family val="1"/>
      </rPr>
      <t>(comprensivo di campionamento)</t>
    </r>
  </si>
  <si>
    <t>Parametri della combustione (CO, NOx, O2, SOx,CO2)</t>
  </si>
  <si>
    <t>Dirigente</t>
  </si>
  <si>
    <t>Funzionario</t>
  </si>
  <si>
    <t>Tecnico</t>
  </si>
  <si>
    <t>Con impiego di attrezzatura semplice (non inclusi mezzo nautico/autovettura + h impiegate Operatore subacqueo)</t>
  </si>
  <si>
    <t>Con impiego di attrezzatura complessa(non inclusi mezzo nautico/autovettura + h impiegate Operatore subacqueo)</t>
  </si>
  <si>
    <t>Senza montaggio video (vacazione nave/autovettura + h impiegate Operatore subacqueo)</t>
  </si>
  <si>
    <t>Con montaggio video (vacazione nave/autovettura + h impiegate Operatore subacqueo + h impiegate personale Tecnico per montaggio)</t>
  </si>
  <si>
    <t>Tabella 1 - Tariffe per operazioni singole o determinazioni di carattere generale: area chimica e biotossicologica</t>
  </si>
  <si>
    <t>Tabella 2 - Tariffe per determinazioni analitiche: area chimica e biotossicologica</t>
  </si>
  <si>
    <t>\</t>
  </si>
  <si>
    <t>\\</t>
  </si>
  <si>
    <t>Tabella 3 - Tariffe per campionameenti e analisi sull'amianto</t>
  </si>
  <si>
    <t>Tabella 4 - AGENTI FISICI</t>
  </si>
  <si>
    <t>Tabella 6 -  Emissioni in atmosfera</t>
  </si>
  <si>
    <t>Tabella 8 - Tariffe relative a SITI INQUINATI e TERRE e ROCCE</t>
  </si>
  <si>
    <t>Tabella 9 - AMBIENTE E TERRITORIO - GEOLOGIA - IDROGEOLOGIA</t>
  </si>
  <si>
    <t>Tabella 10 - Rilievi Topografici</t>
  </si>
  <si>
    <t>Tabella 11 - SERVIZIO DI CARTOGRAFIA</t>
  </si>
  <si>
    <t>Tabella 12 - Attività di sopralluogo con utilizzo di droni</t>
  </si>
  <si>
    <t>Quantificazione dei gruppi e/o degli isomeri specifici in GC/MS, per gruppo o isomero
- ad es. BAP ( benzo (a) pirene)</t>
  </si>
  <si>
    <t>ved Tabella 2 Sezioni 01 e 02</t>
  </si>
  <si>
    <t>SACCA</t>
  </si>
  <si>
    <r>
      <t>Monitoraggio ambientale di microinquinanti organici aerodispersi con sistema di campionamento ad alto volume filtro/PUF</t>
    </r>
    <r>
      <rPr>
        <sz val="12"/>
        <color theme="1"/>
        <rFont val="Times New Roman"/>
        <family val="1"/>
      </rPr>
      <t xml:space="preserve"> (per singola stazione- minimo un giorno)</t>
    </r>
  </si>
  <si>
    <r>
      <rPr>
        <b/>
        <sz val="12"/>
        <color theme="1"/>
        <rFont val="Times New Roman"/>
        <family val="1"/>
      </rPr>
      <t>Idrocarburi Policiclici Aromatici (IPA)  per filtro</t>
    </r>
    <r>
      <rPr>
        <sz val="12"/>
        <color theme="1"/>
        <rFont val="Times New Roman"/>
        <family val="1"/>
      </rPr>
      <t xml:space="preserve"> - (Estrazione con solvente e purificazione su colonna  + Cromatografia gassosa GC-MS)</t>
    </r>
  </si>
  <si>
    <r>
      <rPr>
        <b/>
        <sz val="11"/>
        <color theme="1"/>
        <rFont val="Times New Roman"/>
        <family val="1"/>
      </rPr>
      <t>Determinazioni metalli pesanti</t>
    </r>
    <r>
      <rPr>
        <sz val="11"/>
        <color theme="1"/>
        <rFont val="Times New Roman"/>
        <family val="1"/>
      </rPr>
      <t xml:space="preserve"> (As,Cd,Pb,Ni) </t>
    </r>
    <r>
      <rPr>
        <b/>
        <sz val="11"/>
        <color theme="1"/>
        <rFont val="Times New Roman"/>
        <family val="1"/>
      </rPr>
      <t>per filtro</t>
    </r>
  </si>
  <si>
    <r>
      <t xml:space="preserve">Inquinanti gassosi, determinazione con fiale rivelatrici/campionatori passivi/ sacche per campionamento gas </t>
    </r>
    <r>
      <rPr>
        <sz val="12"/>
        <color theme="1"/>
        <rFont val="Times New Roman"/>
        <family val="1"/>
      </rPr>
      <t>(per singola stazione)</t>
    </r>
  </si>
  <si>
    <r>
      <t xml:space="preserve">Campionamento con canister secondo metodo EPA TO 14 - TO 15 </t>
    </r>
    <r>
      <rPr>
        <sz val="12"/>
        <color theme="1"/>
        <rFont val="Times New Roman"/>
        <family val="1"/>
      </rPr>
      <t>(per singola stazione)</t>
    </r>
  </si>
  <si>
    <t>Qualità dell'Aria</t>
  </si>
  <si>
    <t>Tabella 5 -  Qualità dell'aria</t>
  </si>
  <si>
    <t>1A</t>
  </si>
  <si>
    <t>1B</t>
  </si>
  <si>
    <t>1C</t>
  </si>
  <si>
    <t>2A</t>
  </si>
  <si>
    <t>2B</t>
  </si>
  <si>
    <t>2C</t>
  </si>
  <si>
    <t>2D</t>
  </si>
  <si>
    <t>2E</t>
  </si>
  <si>
    <t>3A</t>
  </si>
  <si>
    <t>4A</t>
  </si>
  <si>
    <t>4B</t>
  </si>
  <si>
    <t>4C</t>
  </si>
  <si>
    <t>Campionamento</t>
  </si>
  <si>
    <t>Tecniche Analitiche per prove chimiche</t>
  </si>
  <si>
    <t>Parametri Chimici Acqua</t>
  </si>
  <si>
    <t>Parametri Chimici Suolo, Compost, Sedimenti, Fanghi, Rifiuti,  Altre Matrici Solide</t>
  </si>
  <si>
    <t>Alimenti</t>
  </si>
  <si>
    <t xml:space="preserve">Parametri Microbiologici, Tossicologici e Biologici Acqua </t>
  </si>
  <si>
    <t>5A</t>
  </si>
  <si>
    <t>06.03</t>
  </si>
  <si>
    <t>06.04</t>
  </si>
  <si>
    <t>6A</t>
  </si>
  <si>
    <t>7A</t>
  </si>
  <si>
    <r>
      <t>Tabella 7 - ATTIVITÀ IN AMBIENTE MARINO E PORTUALE</t>
    </r>
    <r>
      <rPr>
        <sz val="11"/>
        <rFont val="Times New Roman"/>
        <family val="1"/>
      </rPr>
      <t xml:space="preserve">   </t>
    </r>
    <r>
      <rPr>
        <b/>
        <sz val="11"/>
        <rFont val="Calibri"/>
        <family val="2"/>
      </rPr>
      <t/>
    </r>
  </si>
  <si>
    <t>03.04</t>
  </si>
  <si>
    <t>7B</t>
  </si>
  <si>
    <t>7C</t>
  </si>
  <si>
    <t>7D</t>
  </si>
  <si>
    <t>02.04</t>
  </si>
  <si>
    <t>02.05</t>
  </si>
  <si>
    <t>Siti Inquinati</t>
  </si>
  <si>
    <t>8A</t>
  </si>
  <si>
    <t>8B</t>
  </si>
  <si>
    <r>
      <t>Sito con estensione &lt;10.000 m</t>
    </r>
    <r>
      <rPr>
        <i/>
        <vertAlign val="superscript"/>
        <sz val="9"/>
        <color theme="1"/>
        <rFont val="Times New Roman"/>
        <family val="1"/>
      </rPr>
      <t>2</t>
    </r>
  </si>
  <si>
    <r>
      <t>Sito con estensione tra 10.000-100.000 m</t>
    </r>
    <r>
      <rPr>
        <i/>
        <vertAlign val="superscript"/>
        <sz val="9"/>
        <color theme="1"/>
        <rFont val="Times New Roman"/>
        <family val="1"/>
      </rPr>
      <t>2</t>
    </r>
  </si>
  <si>
    <r>
      <t>Area &lt; 2.500 m</t>
    </r>
    <r>
      <rPr>
        <vertAlign val="superscript"/>
        <sz val="9"/>
        <color theme="1"/>
        <rFont val="Times New Roman"/>
        <family val="1"/>
      </rPr>
      <t>2</t>
    </r>
  </si>
  <si>
    <r>
      <t>Area  2.500-10.000 m</t>
    </r>
    <r>
      <rPr>
        <vertAlign val="superscript"/>
        <sz val="9"/>
        <color theme="1"/>
        <rFont val="Times New Roman"/>
        <family val="1"/>
      </rPr>
      <t>2</t>
    </r>
  </si>
  <si>
    <r>
      <t>Area 10,000-50.000 m</t>
    </r>
    <r>
      <rPr>
        <vertAlign val="superscript"/>
        <sz val="9"/>
        <color theme="1"/>
        <rFont val="Times New Roman"/>
        <family val="1"/>
      </rPr>
      <t>2</t>
    </r>
  </si>
  <si>
    <r>
      <t>Per ogni ulteriore 50.000 m</t>
    </r>
    <r>
      <rPr>
        <vertAlign val="superscript"/>
        <sz val="9"/>
        <color theme="1"/>
        <rFont val="Times New Roman"/>
        <family val="1"/>
      </rPr>
      <t>2</t>
    </r>
  </si>
  <si>
    <t>9A</t>
  </si>
  <si>
    <t>9B</t>
  </si>
  <si>
    <t>10A</t>
  </si>
  <si>
    <t>01.05</t>
  </si>
  <si>
    <t>01.06</t>
  </si>
  <si>
    <t>01.07</t>
  </si>
  <si>
    <t>02.06</t>
  </si>
  <si>
    <t>02.07</t>
  </si>
  <si>
    <t>03.05</t>
  </si>
  <si>
    <t>03.06</t>
  </si>
  <si>
    <t>03.07</t>
  </si>
  <si>
    <r>
      <t xml:space="preserve">standby meteo </t>
    </r>
    <r>
      <rPr>
        <i/>
        <sz val="9"/>
        <color theme="1"/>
        <rFont val="Times New Roman"/>
        <family val="1"/>
      </rPr>
      <t>(giorno, valido per ormeggi fuori Regione Abruzzo)</t>
    </r>
  </si>
  <si>
    <r>
      <t>Area portuale con estensione &lt;10.000 m</t>
    </r>
    <r>
      <rPr>
        <i/>
        <vertAlign val="superscript"/>
        <sz val="9"/>
        <color theme="1"/>
        <rFont val="Times New Roman"/>
        <family val="1"/>
      </rPr>
      <t>2</t>
    </r>
  </si>
  <si>
    <r>
      <t>Area portuale con estensione tra 10.000-100.000 m</t>
    </r>
    <r>
      <rPr>
        <i/>
        <vertAlign val="superscript"/>
        <sz val="9"/>
        <color theme="1"/>
        <rFont val="Times New Roman"/>
        <family val="1"/>
      </rPr>
      <t>2</t>
    </r>
  </si>
  <si>
    <r>
      <t xml:space="preserve">Discariche per inerti e cave </t>
    </r>
    <r>
      <rPr>
        <b/>
        <i/>
        <sz val="9"/>
        <rFont val="Times New Roman"/>
        <family val="1"/>
      </rPr>
      <t>(Volumetria lorda di progetto)</t>
    </r>
  </si>
  <si>
    <r>
      <t>Discariche per rifiuti speciali non pericolosi                                                                         (</t>
    </r>
    <r>
      <rPr>
        <b/>
        <i/>
        <sz val="9"/>
        <rFont val="Times New Roman"/>
        <family val="1"/>
      </rPr>
      <t>Volumetria lorda progettuale compreso capping di chiusura</t>
    </r>
    <r>
      <rPr>
        <b/>
        <sz val="10"/>
        <rFont val="Times New Roman"/>
        <family val="1"/>
      </rPr>
      <t>)</t>
    </r>
  </si>
  <si>
    <r>
      <t>Discariche per rifiuti speciali pericolosi                                                                                                (</t>
    </r>
    <r>
      <rPr>
        <b/>
        <i/>
        <sz val="9"/>
        <rFont val="Times New Roman"/>
        <family val="1"/>
      </rPr>
      <t>Volumetria lorda progettuale compreso capping di chiusura</t>
    </r>
    <r>
      <rPr>
        <b/>
        <sz val="10"/>
        <rFont val="Times New Roman"/>
        <family val="1"/>
      </rPr>
      <t>)</t>
    </r>
  </si>
  <si>
    <t>11A</t>
  </si>
  <si>
    <r>
      <t xml:space="preserve">* </t>
    </r>
    <r>
      <rPr>
        <sz val="8"/>
        <rFont val="Times New Roman"/>
        <family val="1"/>
      </rPr>
      <t>Data l’estrema variabilità delle prestazioni i costi potranno essere determinati preventivamente, solo all’abbisogna in considerazione delle attività richieste.</t>
    </r>
  </si>
  <si>
    <t>05.06</t>
  </si>
  <si>
    <t>05.07</t>
  </si>
  <si>
    <t>05.08</t>
  </si>
  <si>
    <t>05.09</t>
  </si>
  <si>
    <t>05.10</t>
  </si>
  <si>
    <t>05.11</t>
  </si>
  <si>
    <t>Stampe Elaborati</t>
  </si>
  <si>
    <t>Attività di Sopralluogo con utilizzo di Droni</t>
  </si>
  <si>
    <t>12A</t>
  </si>
  <si>
    <t>13A</t>
  </si>
  <si>
    <t>13B</t>
  </si>
  <si>
    <t>13C</t>
  </si>
  <si>
    <t>13D</t>
  </si>
  <si>
    <t>13E</t>
  </si>
  <si>
    <t>13F</t>
  </si>
  <si>
    <t>13G</t>
  </si>
  <si>
    <t>13H</t>
  </si>
  <si>
    <t>13I</t>
  </si>
  <si>
    <t>13L</t>
  </si>
  <si>
    <t>13M</t>
  </si>
  <si>
    <t>13N</t>
  </si>
  <si>
    <t>13O</t>
  </si>
  <si>
    <t>13P</t>
  </si>
  <si>
    <t>Vedi tab. 2 sezioni 2A-2D</t>
  </si>
  <si>
    <r>
      <t>per scarichi fino a 1 m</t>
    </r>
    <r>
      <rPr>
        <i/>
        <vertAlign val="superscript"/>
        <sz val="10"/>
        <color theme="1"/>
        <rFont val="Times New Roman"/>
        <family val="1"/>
      </rPr>
      <t>3</t>
    </r>
    <r>
      <rPr>
        <i/>
        <sz val="10"/>
        <color theme="1"/>
        <rFont val="Times New Roman"/>
        <family val="1"/>
      </rPr>
      <t>/giorno</t>
    </r>
  </si>
  <si>
    <r>
      <t>per scarichi da 1 a 10 m</t>
    </r>
    <r>
      <rPr>
        <i/>
        <vertAlign val="superscript"/>
        <sz val="10"/>
        <color theme="1"/>
        <rFont val="Times New Roman"/>
        <family val="1"/>
      </rPr>
      <t>3</t>
    </r>
    <r>
      <rPr>
        <i/>
        <sz val="10"/>
        <color theme="1"/>
        <rFont val="Times New Roman"/>
        <family val="1"/>
      </rPr>
      <t>/giorno</t>
    </r>
  </si>
  <si>
    <r>
      <t>per scarichi &gt; a 10 m</t>
    </r>
    <r>
      <rPr>
        <i/>
        <vertAlign val="superscript"/>
        <sz val="10"/>
        <color theme="1"/>
        <rFont val="Times New Roman"/>
        <family val="1"/>
      </rPr>
      <t>3</t>
    </r>
    <r>
      <rPr>
        <i/>
        <sz val="10"/>
        <color theme="1"/>
        <rFont val="Times New Roman"/>
        <family val="1"/>
      </rPr>
      <t>/giorno</t>
    </r>
  </si>
  <si>
    <r>
      <rPr>
        <sz val="10"/>
        <color theme="1"/>
        <rFont val="Times New Roman"/>
        <family val="1"/>
      </rPr>
      <t>valutazione studi calcolo previsionale di dispersione e ricaduta al suolo di inquinanti aerodispersi</t>
    </r>
    <r>
      <rPr>
        <strike/>
        <sz val="10"/>
        <color rgb="FF0070C0"/>
        <rFont val="Times New Roman"/>
        <family val="1"/>
      </rPr>
      <t/>
    </r>
  </si>
  <si>
    <t>€</t>
  </si>
  <si>
    <t>14A</t>
  </si>
  <si>
    <t>DETERMINAZIONI ANALITICHE A CARATTERE GENERALE</t>
  </si>
  <si>
    <t>Valutazione tecnica delle richieste di autorizzazione alle emissioni in atmosfera per punto di emissione</t>
  </si>
  <si>
    <t>Tabella 14 - Tariffe per Formazione</t>
  </si>
  <si>
    <t xml:space="preserve"> Formazione</t>
  </si>
  <si>
    <t xml:space="preserve">Relazioni o valutazioni tecniche richieste ad ARTA nell’ambito dei procedimenti relativi ai siti contaminati </t>
  </si>
  <si>
    <t>Procedure semplificate</t>
  </si>
  <si>
    <t>04.01.01</t>
  </si>
  <si>
    <t xml:space="preserve">Ved. Disposizioni Generali 
Art.1 Compensi a vacazione </t>
  </si>
  <si>
    <t xml:space="preserve">vedi Disposizioni Generali 
Art.1 Compensi a vacazione </t>
  </si>
  <si>
    <t>a rimborso</t>
  </si>
  <si>
    <t>Spese di viaggio con impiego autovettura aziendale</t>
  </si>
  <si>
    <t xml:space="preserve">Spese di viaggio per il raggiungimento del sito con utilizzo di autovettura ARTA Abruzzo </t>
  </si>
  <si>
    <t xml:space="preserve">Campionamenti </t>
  </si>
  <si>
    <t>vedi Tabella 1 sezione 1A</t>
  </si>
  <si>
    <t>ormeggio in altri porti (giorno) (comprensivo di costi sostenuti per costi di ormeggio, tasse portuali, alaggio e varo, eventuale vitto e alloggio operatori ed ogni altro costo)</t>
  </si>
  <si>
    <t>alaggio/varo e ormeggio in altri porti (comprensivo di costi sostenuti per costi di ormeggio, tasse portuali, alaggio e varo, eventuale vitto e alloggio operatori ed ogni altro costo.)</t>
  </si>
  <si>
    <r>
      <rPr>
        <b/>
        <sz val="11"/>
        <color theme="1"/>
        <rFont val="Times New Roman"/>
        <family val="1"/>
      </rPr>
      <t>a rimborso</t>
    </r>
    <r>
      <rPr>
        <b/>
        <sz val="10"/>
        <color theme="1"/>
        <rFont val="Times New Roman"/>
        <family val="1"/>
      </rPr>
      <t xml:space="preserve">
calcolato sulla base delle tabelle di rimborso chilometrico ACI vigenti.</t>
    </r>
  </si>
  <si>
    <t xml:space="preserve">Attività analitiche </t>
  </si>
  <si>
    <t>03.04.01</t>
  </si>
  <si>
    <t>Convalida di indagini tecnico-analitiche</t>
  </si>
  <si>
    <t>secondo Tabelle di rimborso chilometrico ACI vigenti.</t>
  </si>
  <si>
    <t xml:space="preserve">Spese di viaggio per il raggiungimento del sito con utilizzo di autovettura </t>
  </si>
  <si>
    <r>
      <rPr>
        <sz val="11"/>
        <color theme="1"/>
        <rFont val="Times New Roman"/>
        <family val="1"/>
      </rPr>
      <t>Attività analitiche</t>
    </r>
    <r>
      <rPr>
        <sz val="10"/>
        <color theme="1"/>
        <rFont val="Times New Roman"/>
        <family val="1"/>
      </rPr>
      <t xml:space="preserve"> (prezzi secondo Tariffario ARTA -</t>
    </r>
    <r>
      <rPr>
        <i/>
        <sz val="10"/>
        <color theme="1"/>
        <rFont val="Times New Roman"/>
        <family val="1"/>
      </rPr>
      <t xml:space="preserve"> ved Tabelle 1 e 2</t>
    </r>
    <r>
      <rPr>
        <sz val="10"/>
        <color theme="1"/>
        <rFont val="Times New Roman"/>
        <family val="1"/>
      </rPr>
      <t>)</t>
    </r>
  </si>
  <si>
    <t>€  90 per ogni punto di misura</t>
  </si>
  <si>
    <r>
      <rPr>
        <b/>
        <sz val="11"/>
        <rFont val="Times New Roman"/>
        <family val="1"/>
      </rPr>
      <t>Relazioni geologiche, idrogeologiche e geologico</t>
    </r>
    <r>
      <rPr>
        <b/>
        <sz val="10"/>
        <rFont val="Times New Roman"/>
        <family val="1"/>
      </rPr>
      <t xml:space="preserve">
</t>
    </r>
    <r>
      <rPr>
        <b/>
        <sz val="11"/>
        <rFont val="Times New Roman"/>
        <family val="1"/>
      </rPr>
      <t>– tecniche</t>
    </r>
  </si>
  <si>
    <t>Supervisione e/o assistenza nell'ambito dell'attività di cantiere connessa con le fasi di messa in sicurezza d'emergenza, caratterizzazione e bonifica dei siti contaminati</t>
  </si>
  <si>
    <r>
      <rPr>
        <b/>
        <sz val="11"/>
        <rFont val="Times New Roman"/>
        <family val="1"/>
      </rPr>
      <t>Misura in campo parametri chimico – fisici delle acque</t>
    </r>
    <r>
      <rPr>
        <b/>
        <sz val="10"/>
        <rFont val="Times New Roman"/>
        <family val="1"/>
      </rPr>
      <t xml:space="preserve"> </t>
    </r>
    <r>
      <rPr>
        <sz val="10"/>
        <rFont val="Times New Roman"/>
        <family val="1"/>
      </rPr>
      <t>(pH, T, conducibilità elettrica, potenziale redox , ossigeno disciolto, durezza)</t>
    </r>
  </si>
  <si>
    <t>10% costo delle attività analitiche - codice 03.01</t>
  </si>
  <si>
    <r>
      <rPr>
        <sz val="11"/>
        <color theme="1"/>
        <rFont val="Times New Roman"/>
        <family val="1"/>
      </rPr>
      <t>Sopralluoghi per supervisione e/o assistenza alle attività di campo</t>
    </r>
    <r>
      <rPr>
        <sz val="10"/>
        <color theme="1"/>
        <rFont val="Times New Roman"/>
        <family val="1"/>
      </rPr>
      <t xml:space="preserve"> 
(ore/uomo per un massimo di n.2 tecnici)</t>
    </r>
  </si>
  <si>
    <t>Caratterizzazione sedimenti</t>
  </si>
  <si>
    <t xml:space="preserve">Campionamento </t>
  </si>
  <si>
    <t>con impiego di attrezzatura semplice (utensili o contenitori di vario genere,  …..)</t>
  </si>
  <si>
    <t>con impiego di elettrostorditore,      retino      e/o      benna      per macrobenthos e microplastiche,  benna, box corer, carotatore</t>
  </si>
  <si>
    <t xml:space="preserve">con impiego di Retino    x    plancton,   bottiglia di Niskin,..) </t>
  </si>
  <si>
    <r>
      <t xml:space="preserve">Acquisizione dati con sonda multiparametrica </t>
    </r>
    <r>
      <rPr>
        <sz val="12"/>
        <color theme="1"/>
        <rFont val="Times New Roman"/>
        <family val="1"/>
      </rPr>
      <t>(pH, temperatura, conducibilità, torbidità, clorofilla, salinità…)</t>
    </r>
  </si>
  <si>
    <r>
      <rPr>
        <b/>
        <sz val="12"/>
        <color theme="1"/>
        <rFont val="Times New Roman"/>
        <family val="1"/>
      </rPr>
      <t>Sopralluogo</t>
    </r>
    <r>
      <rPr>
        <b/>
        <sz val="10"/>
        <color theme="1"/>
        <rFont val="Times New Roman"/>
        <family val="1"/>
      </rPr>
      <t xml:space="preserve"> </t>
    </r>
    <r>
      <rPr>
        <i/>
        <sz val="10"/>
        <color theme="1"/>
        <rFont val="Times New Roman"/>
        <family val="1"/>
      </rPr>
      <t>(A tariffa determinata in base alla durata dello stesso e ai tecnici coinvolti, -  tempo calcolato dall'orario di partenza a quello di rientro)</t>
    </r>
  </si>
  <si>
    <t>ved Tabelle 1 e 2</t>
  </si>
  <si>
    <t>05.04.01</t>
  </si>
  <si>
    <t>06.02.01</t>
  </si>
  <si>
    <t>06.02.02</t>
  </si>
  <si>
    <t>06.02.03</t>
  </si>
  <si>
    <t>06.02.04</t>
  </si>
  <si>
    <t>06.02.05</t>
  </si>
  <si>
    <r>
      <rPr>
        <b/>
        <sz val="11"/>
        <rFont val="Times New Roman"/>
        <family val="1"/>
      </rPr>
      <t>Utilizzo mezzo nautico per attività varie comprensivo di equipaggio</t>
    </r>
    <r>
      <rPr>
        <i/>
        <sz val="10"/>
        <rFont val="Times New Roman"/>
        <family val="1"/>
      </rPr>
      <t xml:space="preserve"> </t>
    </r>
    <r>
      <rPr>
        <i/>
        <sz val="9"/>
        <rFont val="Times New Roman"/>
        <family val="1"/>
      </rPr>
      <t>(nel caso di campionamenti, sono compresi anche i tecnici specializzati)</t>
    </r>
  </si>
  <si>
    <r>
      <rPr>
        <b/>
        <sz val="11"/>
        <color theme="1"/>
        <rFont val="Times New Roman"/>
        <family val="1"/>
      </rPr>
      <t>Spese di viaggiocon utilizzo di autovettura</t>
    </r>
    <r>
      <rPr>
        <b/>
        <sz val="9"/>
        <color theme="1"/>
        <rFont val="Times New Roman"/>
        <family val="1"/>
      </rPr>
      <t xml:space="preserve"> </t>
    </r>
    <r>
      <rPr>
        <sz val="9"/>
        <color theme="1"/>
        <rFont val="Times New Roman"/>
        <family val="1"/>
      </rPr>
      <t xml:space="preserve">per il raggiungimento da parte dei tecnici e/o equipaggio del porto di ormeggio </t>
    </r>
    <r>
      <rPr>
        <i/>
        <sz val="9"/>
        <color theme="1"/>
        <rFont val="Times New Roman"/>
        <family val="1"/>
      </rPr>
      <t>(es: nel caso di rientro serale del personale con autovettura, a fine lavoro giornaliero);</t>
    </r>
  </si>
  <si>
    <t xml:space="preserve">Spese per impiego autovettura </t>
  </si>
  <si>
    <r>
      <t xml:space="preserve">Analisi chimiche, fisiche, ecotossicologiche, biologiche e microbiologiche </t>
    </r>
    <r>
      <rPr>
        <sz val="10"/>
        <color theme="1"/>
        <rFont val="Times New Roman"/>
        <family val="1"/>
      </rPr>
      <t>(Prezzi secondo Tariffario ARTA)</t>
    </r>
  </si>
  <si>
    <r>
      <t>Sopralluoghi per assistere alle attività di campo</t>
    </r>
    <r>
      <rPr>
        <sz val="10"/>
        <color theme="1"/>
        <rFont val="Times New Roman"/>
        <family val="1"/>
      </rPr>
      <t xml:space="preserve"> (ore/uomo per un massimo di n.2 tecnici)</t>
    </r>
  </si>
  <si>
    <r>
      <rPr>
        <b/>
        <sz val="11"/>
        <color theme="1"/>
        <rFont val="Times New Roman"/>
        <family val="1"/>
      </rPr>
      <t xml:space="preserve">Rilievi morfobatimetrici
</t>
    </r>
    <r>
      <rPr>
        <sz val="10"/>
        <color theme="1"/>
        <rFont val="Times New Roman"/>
        <family val="1"/>
      </rPr>
      <t xml:space="preserve"> (importo comprensivo di: personale tecnico specializzato, pianificazione/restituzione cartografica/validazione rilievo, utilizzo di: ricevitore GNSS, ecoscandaglio multibeam/side scan sonar, sensore di moto, girobussola, sonda profilatrice per misura velocità del suono in acqua)</t>
    </r>
    <r>
      <rPr>
        <b/>
        <sz val="10"/>
        <color theme="1"/>
        <rFont val="Times New Roman"/>
        <family val="1"/>
      </rPr>
      <t xml:space="preserve">- </t>
    </r>
    <r>
      <rPr>
        <b/>
        <i/>
        <sz val="9"/>
        <color theme="1"/>
        <rFont val="Times New Roman"/>
        <family val="1"/>
      </rPr>
      <t>impiego imbarcazione da conteggiarsi a parte</t>
    </r>
  </si>
  <si>
    <r>
      <rPr>
        <b/>
        <sz val="11"/>
        <color theme="1"/>
        <rFont val="Times New Roman"/>
        <family val="1"/>
      </rPr>
      <t>Ispezioni visive</t>
    </r>
    <r>
      <rPr>
        <b/>
        <sz val="10"/>
        <color theme="1"/>
        <rFont val="Times New Roman"/>
        <family val="1"/>
      </rPr>
      <t xml:space="preserve"> </t>
    </r>
    <r>
      <rPr>
        <sz val="10"/>
        <color theme="1"/>
        <rFont val="Times New Roman"/>
        <family val="1"/>
      </rPr>
      <t>(vacazione mezzo nautico/autovettura + h impiegate Operatore subacqueo)</t>
    </r>
  </si>
  <si>
    <r>
      <rPr>
        <b/>
        <sz val="11"/>
        <color theme="1"/>
        <rFont val="Times New Roman"/>
        <family val="1"/>
      </rPr>
      <t>standby meteo</t>
    </r>
    <r>
      <rPr>
        <sz val="10"/>
        <color theme="1"/>
        <rFont val="Times New Roman"/>
        <family val="1"/>
      </rPr>
      <t xml:space="preserve"> (giorno)</t>
    </r>
    <r>
      <rPr>
        <b/>
        <sz val="10"/>
        <color theme="1"/>
        <rFont val="Times New Roman"/>
        <family val="1"/>
      </rPr>
      <t xml:space="preserve"> </t>
    </r>
    <r>
      <rPr>
        <sz val="10"/>
        <color theme="1"/>
        <rFont val="Times New Roman"/>
        <family val="1"/>
      </rPr>
      <t>(non inclusi mezzo nautico/autovettura + h impiegate Operatore subacqueo)</t>
    </r>
  </si>
  <si>
    <r>
      <rPr>
        <b/>
        <sz val="11"/>
        <color theme="1"/>
        <rFont val="Times New Roman"/>
        <family val="1"/>
      </rPr>
      <t>Spese di viaggio</t>
    </r>
    <r>
      <rPr>
        <b/>
        <sz val="10"/>
        <color theme="1"/>
        <rFont val="Times New Roman"/>
        <family val="1"/>
      </rPr>
      <t xml:space="preserve"> con utilizzo di autovettura</t>
    </r>
    <r>
      <rPr>
        <b/>
        <sz val="9"/>
        <color theme="1"/>
        <rFont val="Times New Roman"/>
        <family val="1"/>
      </rPr>
      <t xml:space="preserve"> per il raggiungimento del sito </t>
    </r>
  </si>
  <si>
    <t xml:space="preserve">vedi Tabelle 1 e 2
</t>
  </si>
  <si>
    <t>Autorizzazione provvisoria allo scarico</t>
  </si>
  <si>
    <t>Progetti di impianti di depurazione di acque reflue urbane</t>
  </si>
  <si>
    <t>Parere per approvazione dei progetti in base alla potenzialità  complessiva dell'impianto</t>
  </si>
  <si>
    <t xml:space="preserve">Smaltimento/Restituzione aliquote non analizzate acquisite per validazione dati analitici  </t>
  </si>
  <si>
    <t>a rimborso, secondo costi sostenuti per lo smaltimento/spedizione</t>
  </si>
  <si>
    <t>10% del costo delle analisi previste nei piani di caratterizzazione/progetti/monitoraggi approvati</t>
  </si>
  <si>
    <t>Smaltimento/restituzione aliquote non analizzate acquisite per validazione dati analitici</t>
  </si>
  <si>
    <r>
      <rPr>
        <b/>
        <sz val="11"/>
        <color theme="1"/>
        <rFont val="Times New Roman"/>
        <family val="1"/>
      </rPr>
      <t>Spese di viaggio con utilizzo di autovettura</t>
    </r>
    <r>
      <rPr>
        <sz val="9"/>
        <color theme="1"/>
        <rFont val="Times New Roman"/>
        <family val="1"/>
      </rPr>
      <t xml:space="preserve"> per il raggiungimento da parte dei tecnici e/o equipaggio presso porto di ormeggio diverso da quello ordinario   </t>
    </r>
    <r>
      <rPr>
        <i/>
        <sz val="9"/>
        <color theme="1"/>
        <rFont val="Times New Roman"/>
        <family val="1"/>
      </rPr>
      <t>(es: nel caso di rientro serale del personale con autovettura, a fine lavoro giornaliero);</t>
    </r>
  </si>
  <si>
    <t xml:space="preserve"> pedaggi autostradali (in caso di destinazioni fuori regione)</t>
  </si>
  <si>
    <r>
      <t xml:space="preserve">Relazione tecnica finalizzata al rilascio della certificazione di avvenuta bonifica  </t>
    </r>
    <r>
      <rPr>
        <sz val="11"/>
        <rFont val="Times New Roman"/>
        <family val="1"/>
      </rPr>
      <t>(esclusi sopralluoghi, campionamenti, analisi)</t>
    </r>
  </si>
  <si>
    <r>
      <t>Sito con estensione &lt;10.000 m</t>
    </r>
    <r>
      <rPr>
        <vertAlign val="superscript"/>
        <sz val="9"/>
        <rFont val="Arial"/>
        <family val="2"/>
      </rPr>
      <t>2</t>
    </r>
  </si>
  <si>
    <r>
      <t>Sito con estensione tra 10.000-100.000 m</t>
    </r>
    <r>
      <rPr>
        <vertAlign val="superscript"/>
        <sz val="9"/>
        <rFont val="Arial"/>
        <family val="2"/>
      </rPr>
      <t>2</t>
    </r>
  </si>
  <si>
    <r>
      <t xml:space="preserve">Altre attività tecnico analitiche non finalizzate alla convalida di cui al punto 04.02
</t>
    </r>
    <r>
      <rPr>
        <sz val="10"/>
        <rFont val="Times New Roman"/>
        <family val="1"/>
      </rPr>
      <t>(sopralluoghi, prelievi ed analisi)</t>
    </r>
  </si>
  <si>
    <t xml:space="preserve">Per i singoli parametri  in acque di mare e sedimenti </t>
  </si>
  <si>
    <t>10% costo delle attività analitiche - codice 05.01</t>
  </si>
  <si>
    <t>13Q</t>
  </si>
  <si>
    <t xml:space="preserve">€ 65,00 + Ved. Disposizioni Generali 
Art.1 Compensi a vacazione </t>
  </si>
  <si>
    <t xml:space="preserve">€ 60,00 + Ved. Disposizioni Generali 
Art.1 Compensi a vacazione </t>
  </si>
  <si>
    <r>
      <rPr>
        <sz val="11"/>
        <rFont val="Times New Roman"/>
        <family val="1"/>
      </rPr>
      <t>Sopralluogo</t>
    </r>
    <r>
      <rPr>
        <sz val="10"/>
        <rFont val="Times New Roman"/>
        <family val="1"/>
      </rPr>
      <t xml:space="preserve"> </t>
    </r>
    <r>
      <rPr>
        <i/>
        <sz val="10"/>
        <rFont val="Times New Roman"/>
        <family val="1"/>
      </rPr>
      <t>(A tariffa determinata in base alla durata dello stesso e alle unità di personale coinvolte, -  tempo calcolato dall'orario di partenza a quello di rientro)</t>
    </r>
  </si>
  <si>
    <t>vedi Sezione 8A  
cod. 03.03 e 04.01</t>
  </si>
  <si>
    <t>€ 60,00 + vedi Disposizioni Generali 
Art.1 Compensi a vacazione</t>
  </si>
  <si>
    <t>€ 10,00 + vedi Disposizioni Generali 
Art.1 Compensi a vacazione</t>
  </si>
  <si>
    <t>01.08</t>
  </si>
  <si>
    <t>01.09</t>
  </si>
  <si>
    <t>01.10</t>
  </si>
  <si>
    <t>3B</t>
  </si>
  <si>
    <t>3C</t>
  </si>
  <si>
    <t>3D</t>
  </si>
  <si>
    <t>Siti inquinati e Terre e Rocce da scavo</t>
  </si>
  <si>
    <t>Parametri Microbiologici e Tossicologici Suolo, Compost, Sedimenti, Fanghi, Rifiuti,  Altre Matrici Solide</t>
  </si>
  <si>
    <t>Relazione tecnica finale</t>
  </si>
  <si>
    <t>Ved. cod. 01</t>
  </si>
  <si>
    <r>
      <t xml:space="preserve">Pacchetto analitico completo per caratterizzazione sedimenti (ANALISI CHIMICHE + FISICHE + ECOTOSSICITA')
</t>
    </r>
    <r>
      <rPr>
        <i/>
        <sz val="10"/>
        <color theme="1"/>
        <rFont val="Times New Roman"/>
        <family val="1"/>
      </rPr>
      <t>PREPARAZIONE PRELIMINARE delle aliquote di prova (essiccazione,disgregazione,omogeneizzazione ecc) 
PARAMETRI CHIMICI (esclusi parametri aggiuntivi): 
Residuo a 105°C, Carbonio Organico, METALLI E MATALLOIDI (As, Cd, Crtot., Cu, Hg, Ni, Pb, Zn),  IDROCARBURI PLOICICLICI AROMATICI (Acenaftilene, Benzo(a)antracene, Fluorantene, Naftalene, Antracene, Benzo(a)pirene, Benzo(b)fluorantene, Benzo(k)fluorantene, Benzo(g,h,i)perilene, Acenaftene, Fluorene, Fenantrene, Pirene, Dibenzo(a,h)antracene, Crisene, Indeno(1,2,3,c-d)pirene e loro sommatoria), Idrocarburi C&gt;12, PESTICIDI ORGANOCLORURATI (Aldrin, Dieldrin, Endrin, α–HCH, β–HCH, γ–HCH (Lindano), DDD, DDT, DDE (per ogni sostanza la somma degli isomeri 2,4 e 4,4), HCB, eptacloro epossido), POLICLOROBIFENILI (Congeneri: PCB 28, PCB 52, PCB 77, PCB 81, PCB 101, PCB 118, PCB 126, PCB 128, PCB 138, PCB 153, PCB 156, PCB 169, PCB 180 e loro sommatoria), COMPOSTI ORGANOSTANNICI (MBT, DBT, TBT e sommatoria)
PARAMETRI FISICI:  Descrizione macroscopica, colore, granulometria.
ANALISI ECOTOSSICOLOGICHE: Saggio di inibizione della crescita algale con alghe marine, Saggio di tossicità acuta su Vibrio fischeri in fase solida (SPT), Saggio di tossicità cronico su molluschi bivalvi)</t>
    </r>
  </si>
  <si>
    <r>
      <rPr>
        <b/>
        <sz val="12"/>
        <rFont val="Times New Roman"/>
        <family val="1"/>
      </rPr>
      <t>Preparazione del campione o pretrattamento semplice</t>
    </r>
    <r>
      <rPr>
        <sz val="12"/>
        <rFont val="Times New Roman"/>
        <family val="1"/>
      </rPr>
      <t xml:space="preserve"> (macinazione,  essiccazione, calcinazione,  filtrazione/setacciatura,  acidificazione, distillazioni, ossidazione/riduzione, incenerimento, disgregazione, omogeneizzazione, Purge&amp;Trap, SPME, desorbimento termico, ecc)
</t>
    </r>
    <r>
      <rPr>
        <i/>
        <sz val="12"/>
        <rFont val="Calibri"/>
        <family val="2"/>
        <scheme val="minor"/>
      </rPr>
      <t>costo per singola operazione</t>
    </r>
    <r>
      <rPr>
        <sz val="12"/>
        <rFont val="Calibri"/>
        <family val="2"/>
        <scheme val="minor"/>
      </rPr>
      <t xml:space="preserve"> </t>
    </r>
    <r>
      <rPr>
        <sz val="14"/>
        <rFont val="Calibri"/>
        <family val="2"/>
        <scheme val="minor"/>
      </rPr>
      <t xml:space="preserve"> </t>
    </r>
  </si>
  <si>
    <r>
      <t xml:space="preserve">Pacchetto  ridotto  per caratterizzazione sedimenti  (ANALISI FISICHE, Residuo a 105°C, +ECOTOSSICITA')
</t>
    </r>
    <r>
      <rPr>
        <i/>
        <sz val="10"/>
        <color theme="1"/>
        <rFont val="Times New Roman"/>
        <family val="1"/>
      </rPr>
      <t>PARAMETRI FISICI: Descrizione macroscopica, colore, granulometria
ANALISI ECOTOSSICOLOGICHE: Saggio di inibizione della crescita algale con alghe marine, Saggio di tossicità acuta su Vibrio fischeri in fase solida (SPT), Saggio di tossicità cronico su molluschi bivalvi)
PREPARAZIONE PRELIMINARE delle aliquote di prova  e Residuo a 105°C</t>
    </r>
  </si>
  <si>
    <t xml:space="preserve"> € 60,00 euro/giorno + vedi Disposizioni Generali 
Art.1 Compensi a vacazione</t>
  </si>
  <si>
    <t>[*] vanno computati a vacazione gli interventi per i giorni successivi al primo nonché un forfait di 100 euro a settimana a compensazione dei costi relativi ai puf ed alle membrane filtranti.</t>
  </si>
  <si>
    <r>
      <t xml:space="preserve">Laboratorio mobile  qualità dell’aria per una campagna di 8 settimane suddivise nell’arco dell’anno (4 + 4 )   </t>
    </r>
    <r>
      <rPr>
        <b/>
        <sz val="14"/>
        <color theme="1"/>
        <rFont val="Times New Roman"/>
        <family val="1"/>
      </rPr>
      <t>[*]</t>
    </r>
    <r>
      <rPr>
        <b/>
        <sz val="12"/>
        <color theme="1"/>
        <rFont val="Times New Roman"/>
        <family val="1"/>
      </rPr>
      <t xml:space="preserve">
</t>
    </r>
    <r>
      <rPr>
        <sz val="12"/>
        <color theme="1"/>
        <rFont val="Times New Roman"/>
        <family val="1"/>
      </rPr>
      <t>^Determinazione : SO2, O3, CO, NO2, NO, NOx, PM10, PM2,5, Benzene, Toluene, MP-Xileni, VVP, DVP, Temperatura, Umidità, Pioggia (^Comprende calibrazione degli analizzatori  BTX, CO, NO, SO2 con bombole  certificate accredia, utilizzo di 1 bombola di azoto di 14 litri per gli analizzatori Benzene, Toluene e MP-Xyleni)</t>
    </r>
  </si>
  <si>
    <r>
      <t xml:space="preserve">Campionamento bassa complessità </t>
    </r>
    <r>
      <rPr>
        <sz val="12"/>
        <rFont val="Times New Roman"/>
        <family val="1"/>
      </rPr>
      <t>(per campione)  [1]</t>
    </r>
  </si>
  <si>
    <t>Vedi Tab. 2 Sezioni 2A-2B</t>
  </si>
  <si>
    <t xml:space="preserve">Elaborazione - confronto - valutazione dati analitici  </t>
  </si>
  <si>
    <t xml:space="preserve">€ 35,00 per ogni punto di misura </t>
  </si>
  <si>
    <t>[*] I compensi relativi al rilascio di pareri o valutazioni tecniche non comprendono eventuali sopralluoghi, campionamenti o analisi. Nel caso si rendano necessarie tali attività al fine del rilascio di pareri o valutazioni tecniche dovranno essere applicati i relativi compensi tabellari ove previsti dal tariffario. in mancanza, sarà computato un compenso a vacazione.</t>
  </si>
  <si>
    <r>
      <t>Tabella 13 - Tariffe per il rilascio di pareri/valutazioni tecniche</t>
    </r>
    <r>
      <rPr>
        <b/>
        <vertAlign val="superscript"/>
        <sz val="12"/>
        <color theme="1"/>
        <rFont val="Times New Roman"/>
        <family val="1"/>
      </rPr>
      <t xml:space="preserve"> </t>
    </r>
    <r>
      <rPr>
        <b/>
        <sz val="12"/>
        <color theme="1"/>
        <rFont val="Times New Roman"/>
        <family val="1"/>
      </rPr>
      <t>[*]</t>
    </r>
  </si>
  <si>
    <t>Progetti di formazione [*]</t>
  </si>
  <si>
    <t xml:space="preserve">[*] Per la predisposizione di preventivi per progetti di formazione rivolti all'esterno, verranno utilizzate le tariffe attualmente approvate dal Ministero del Lavoro per i progetti formativi a cofinanziamento europeo,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</si>
</sst>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 #,##0.00;\-&quot;€&quot;\ #,##0.00"/>
    <numFmt numFmtId="164" formatCode="&quot;€&quot;\ #,##0.00"/>
    <numFmt numFmtId="165" formatCode="[$€-2]\ #,##0.00;[Red]\-[$€-2]\ #,##0.00"/>
    <numFmt numFmtId="166" formatCode="#,##0.00\ [$€-1];[Red]\-#,##0.00\ [$€-1]"/>
    <numFmt numFmtId="167" formatCode="#,##0.00\ &quot;€&quot;"/>
  </numFmts>
  <fonts count="99" x14ac:knownFonts="1">
    <font>
      <sz val="10"/>
      <name val="Arial"/>
    </font>
    <font>
      <sz val="11"/>
      <color theme="1"/>
      <name val="Calibri"/>
      <family val="2"/>
      <scheme val="minor"/>
    </font>
    <font>
      <sz val="11"/>
      <color theme="1"/>
      <name val="Calibri"/>
      <family val="2"/>
      <scheme val="minor"/>
    </font>
    <font>
      <sz val="10"/>
      <name val="Times New Roman"/>
      <family val="1"/>
    </font>
    <font>
      <b/>
      <sz val="10"/>
      <name val="Times New Roman"/>
      <family val="1"/>
    </font>
    <font>
      <sz val="8"/>
      <name val="Times New Roman"/>
      <family val="1"/>
    </font>
    <font>
      <u/>
      <sz val="10"/>
      <color indexed="12"/>
      <name val="Arial"/>
      <family val="2"/>
    </font>
    <font>
      <sz val="10"/>
      <name val="Arial"/>
      <family val="2"/>
    </font>
    <font>
      <b/>
      <i/>
      <sz val="10"/>
      <name val="Times New Roman"/>
      <family val="1"/>
    </font>
    <font>
      <i/>
      <sz val="10"/>
      <name val="Times New Roman"/>
      <family val="1"/>
    </font>
    <font>
      <b/>
      <sz val="8"/>
      <name val="Times New Roman"/>
      <family val="1"/>
    </font>
    <font>
      <b/>
      <i/>
      <sz val="12"/>
      <name val="Times New Roman"/>
      <family val="1"/>
    </font>
    <font>
      <sz val="8"/>
      <name val="Arial"/>
      <family val="2"/>
    </font>
    <font>
      <sz val="7"/>
      <name val="Times New Roman"/>
      <family val="1"/>
    </font>
    <font>
      <sz val="9"/>
      <name val="Times New Roman"/>
      <family val="1"/>
    </font>
    <font>
      <b/>
      <sz val="11"/>
      <name val="Times New Roman"/>
      <family val="1"/>
    </font>
    <font>
      <b/>
      <sz val="11"/>
      <name val="Calibri"/>
      <family val="2"/>
    </font>
    <font>
      <sz val="11"/>
      <name val="Times New Roman"/>
      <family val="1"/>
    </font>
    <font>
      <b/>
      <sz val="12"/>
      <name val="Times New Roman"/>
      <family val="1"/>
    </font>
    <font>
      <b/>
      <sz val="10"/>
      <color rgb="FFFF0000"/>
      <name val="Times New Roman"/>
      <family val="1"/>
    </font>
    <font>
      <sz val="10"/>
      <color theme="1" tint="0.14999847407452621"/>
      <name val="Times New Roman"/>
      <family val="1"/>
    </font>
    <font>
      <sz val="10"/>
      <color theme="4"/>
      <name val="Times New Roman"/>
      <family val="1"/>
    </font>
    <font>
      <strike/>
      <sz val="10"/>
      <color rgb="FF0070C0"/>
      <name val="Times New Roman"/>
      <family val="1"/>
    </font>
    <font>
      <b/>
      <sz val="10"/>
      <color theme="1"/>
      <name val="Times New Roman"/>
      <family val="1"/>
    </font>
    <font>
      <strike/>
      <sz val="11"/>
      <name val="Times New Roman"/>
      <family val="1"/>
    </font>
    <font>
      <sz val="11"/>
      <color rgb="FF0070C0"/>
      <name val="Times New Roman"/>
      <family val="1"/>
    </font>
    <font>
      <b/>
      <i/>
      <sz val="11"/>
      <name val="Times New Roman"/>
      <family val="1"/>
    </font>
    <font>
      <i/>
      <sz val="11"/>
      <name val="Times New Roman"/>
      <family val="1"/>
    </font>
    <font>
      <sz val="11"/>
      <color rgb="FFFF0000"/>
      <name val="Times New Roman"/>
      <family val="1"/>
    </font>
    <font>
      <b/>
      <sz val="11"/>
      <color rgb="FF0070C0"/>
      <name val="Times New Roman"/>
      <family val="1"/>
    </font>
    <font>
      <b/>
      <strike/>
      <sz val="11"/>
      <name val="Times New Roman"/>
      <family val="1"/>
    </font>
    <font>
      <b/>
      <sz val="11"/>
      <color theme="4"/>
      <name val="Times New Roman"/>
      <family val="1"/>
    </font>
    <font>
      <b/>
      <strike/>
      <sz val="11"/>
      <color rgb="FF0070C0"/>
      <name val="Times New Roman"/>
      <family val="1"/>
    </font>
    <font>
      <sz val="9"/>
      <color indexed="81"/>
      <name val="Tahoma"/>
      <family val="2"/>
    </font>
    <font>
      <b/>
      <sz val="9"/>
      <color indexed="81"/>
      <name val="Tahoma"/>
      <family val="2"/>
    </font>
    <font>
      <i/>
      <strike/>
      <sz val="11"/>
      <name val="Times New Roman"/>
      <family val="1"/>
    </font>
    <font>
      <sz val="11"/>
      <color indexed="8"/>
      <name val="Calibri"/>
      <family val="2"/>
      <charset val="1"/>
    </font>
    <font>
      <sz val="11"/>
      <color rgb="FF000000"/>
      <name val="Calibri"/>
      <family val="2"/>
      <charset val="1"/>
    </font>
    <font>
      <sz val="11"/>
      <color indexed="8"/>
      <name val="Calibri"/>
      <family val="2"/>
    </font>
    <font>
      <i/>
      <strike/>
      <sz val="11"/>
      <color rgb="FFFF0000"/>
      <name val="Times New Roman"/>
      <family val="1"/>
    </font>
    <font>
      <i/>
      <sz val="12"/>
      <name val="Calibri"/>
      <family val="2"/>
      <scheme val="minor"/>
    </font>
    <font>
      <sz val="12"/>
      <name val="Calibri"/>
      <family val="2"/>
      <scheme val="minor"/>
    </font>
    <font>
      <b/>
      <i/>
      <sz val="16"/>
      <name val="Calibri"/>
      <family val="2"/>
      <scheme val="minor"/>
    </font>
    <font>
      <i/>
      <sz val="12"/>
      <name val="Times New Roman"/>
      <family val="1"/>
    </font>
    <font>
      <sz val="12"/>
      <name val="Times New Roman"/>
      <family val="1"/>
    </font>
    <font>
      <b/>
      <sz val="12"/>
      <color rgb="FFFF0000"/>
      <name val="Times New Roman"/>
      <family val="1"/>
    </font>
    <font>
      <sz val="12"/>
      <color theme="4"/>
      <name val="Times New Roman"/>
      <family val="1"/>
    </font>
    <font>
      <b/>
      <sz val="12"/>
      <color theme="4"/>
      <name val="Times New Roman"/>
      <family val="1"/>
    </font>
    <font>
      <sz val="12"/>
      <color rgb="FF0070C0"/>
      <name val="Times New Roman"/>
      <family val="1"/>
    </font>
    <font>
      <b/>
      <sz val="12"/>
      <color rgb="FF0070C0"/>
      <name val="Times New Roman"/>
      <family val="1"/>
    </font>
    <font>
      <sz val="12"/>
      <color rgb="FFFF0000"/>
      <name val="Times New Roman"/>
      <family val="1"/>
    </font>
    <font>
      <b/>
      <sz val="14"/>
      <name val="Times New Roman"/>
      <family val="1"/>
    </font>
    <font>
      <b/>
      <vertAlign val="superscript"/>
      <sz val="12"/>
      <name val="Times New Roman"/>
      <family val="1"/>
    </font>
    <font>
      <i/>
      <strike/>
      <sz val="12"/>
      <name val="Times New Roman"/>
      <family val="1"/>
    </font>
    <font>
      <strike/>
      <sz val="12"/>
      <color theme="4"/>
      <name val="Times New Roman"/>
      <family val="1"/>
    </font>
    <font>
      <b/>
      <strike/>
      <sz val="12"/>
      <color theme="4"/>
      <name val="Times New Roman"/>
      <family val="1"/>
    </font>
    <font>
      <strike/>
      <sz val="12"/>
      <name val="Times New Roman"/>
      <family val="1"/>
    </font>
    <font>
      <b/>
      <strike/>
      <sz val="12"/>
      <name val="Times New Roman"/>
      <family val="1"/>
    </font>
    <font>
      <strike/>
      <sz val="12"/>
      <color rgb="FFFF0000"/>
      <name val="Times New Roman"/>
      <family val="1"/>
    </font>
    <font>
      <b/>
      <strike/>
      <sz val="12"/>
      <color rgb="FFFF0000"/>
      <name val="Times New Roman"/>
      <family val="1"/>
    </font>
    <font>
      <b/>
      <sz val="12"/>
      <color theme="1"/>
      <name val="Times New Roman"/>
      <family val="1"/>
    </font>
    <font>
      <sz val="12"/>
      <color theme="1"/>
      <name val="Times New Roman"/>
      <family val="1"/>
    </font>
    <font>
      <i/>
      <sz val="9"/>
      <name val="Times New Roman"/>
      <family val="1"/>
    </font>
    <font>
      <i/>
      <sz val="12"/>
      <color theme="1"/>
      <name val="Times New Roman"/>
      <family val="1"/>
    </font>
    <font>
      <sz val="12"/>
      <color theme="1"/>
      <name val="Calibri"/>
      <family val="2"/>
      <scheme val="minor"/>
    </font>
    <font>
      <b/>
      <sz val="11"/>
      <color theme="1"/>
      <name val="Times New Roman"/>
      <family val="1"/>
    </font>
    <font>
      <sz val="11"/>
      <color rgb="FF00B050"/>
      <name val="Times New Roman"/>
      <family val="1"/>
    </font>
    <font>
      <sz val="14"/>
      <name val="Calibri"/>
      <family val="2"/>
      <scheme val="minor"/>
    </font>
    <font>
      <sz val="10"/>
      <color theme="1"/>
      <name val="Arial"/>
      <family val="2"/>
    </font>
    <font>
      <sz val="11"/>
      <color theme="1"/>
      <name val="Times New Roman"/>
      <family val="1"/>
    </font>
    <font>
      <i/>
      <sz val="11"/>
      <color theme="1"/>
      <name val="Times New Roman"/>
      <family val="1"/>
    </font>
    <font>
      <sz val="10"/>
      <color theme="1"/>
      <name val="Times New Roman"/>
      <family val="1"/>
    </font>
    <font>
      <b/>
      <i/>
      <sz val="9"/>
      <name val="Times New Roman"/>
      <family val="1"/>
    </font>
    <font>
      <b/>
      <i/>
      <sz val="12"/>
      <name val="Calibri"/>
      <family val="2"/>
      <scheme val="minor"/>
    </font>
    <font>
      <b/>
      <sz val="12"/>
      <name val="Calibri"/>
      <family val="2"/>
      <scheme val="minor"/>
    </font>
    <font>
      <b/>
      <i/>
      <sz val="16"/>
      <name val="Times New Roman"/>
      <family val="1"/>
    </font>
    <font>
      <b/>
      <i/>
      <sz val="14"/>
      <name val="Times New Roman"/>
      <family val="1"/>
    </font>
    <font>
      <sz val="9"/>
      <color theme="1" tint="0.14999847407452621"/>
      <name val="Times New Roman"/>
      <family val="1"/>
    </font>
    <font>
      <sz val="12"/>
      <color theme="1" tint="0.14999847407452621"/>
      <name val="Times New Roman"/>
      <family val="1"/>
    </font>
    <font>
      <sz val="9"/>
      <color theme="1"/>
      <name val="Times New Roman"/>
      <family val="1"/>
    </font>
    <font>
      <b/>
      <i/>
      <sz val="12"/>
      <color theme="1"/>
      <name val="Times New Roman"/>
      <family val="1"/>
    </font>
    <font>
      <b/>
      <i/>
      <sz val="14"/>
      <color theme="1"/>
      <name val="Times New Roman"/>
      <family val="1"/>
    </font>
    <font>
      <i/>
      <sz val="9"/>
      <color theme="1"/>
      <name val="Times New Roman"/>
      <family val="1"/>
    </font>
    <font>
      <i/>
      <vertAlign val="superscript"/>
      <sz val="9"/>
      <color theme="1"/>
      <name val="Times New Roman"/>
      <family val="1"/>
    </font>
    <font>
      <i/>
      <sz val="10"/>
      <color theme="1"/>
      <name val="Times New Roman"/>
      <family val="1"/>
    </font>
    <font>
      <b/>
      <sz val="9"/>
      <color theme="1"/>
      <name val="Times New Roman"/>
      <family val="1"/>
    </font>
    <font>
      <vertAlign val="superscript"/>
      <sz val="9"/>
      <color theme="1"/>
      <name val="Times New Roman"/>
      <family val="1"/>
    </font>
    <font>
      <b/>
      <i/>
      <sz val="9"/>
      <color theme="1"/>
      <name val="Times New Roman"/>
      <family val="1"/>
    </font>
    <font>
      <b/>
      <i/>
      <sz val="10"/>
      <color theme="1"/>
      <name val="Times New Roman"/>
      <family val="1"/>
    </font>
    <font>
      <i/>
      <vertAlign val="superscript"/>
      <sz val="10"/>
      <color theme="1"/>
      <name val="Times New Roman"/>
      <family val="1"/>
    </font>
    <font>
      <sz val="10"/>
      <color theme="1"/>
      <name val="Calibri"/>
      <family val="2"/>
    </font>
    <font>
      <i/>
      <sz val="10"/>
      <color theme="1" tint="0.14999847407452621"/>
      <name val="Times New Roman"/>
      <family val="1"/>
    </font>
    <font>
      <b/>
      <sz val="12"/>
      <color theme="1" tint="0.14999847407452621"/>
      <name val="Times New Roman"/>
      <family val="1"/>
    </font>
    <font>
      <b/>
      <sz val="8"/>
      <color theme="1"/>
      <name val="Times New Roman"/>
      <family val="1"/>
    </font>
    <font>
      <sz val="10"/>
      <name val="Calibri"/>
      <family val="2"/>
    </font>
    <font>
      <vertAlign val="superscript"/>
      <sz val="9"/>
      <name val="Arial"/>
      <family val="2"/>
    </font>
    <font>
      <b/>
      <sz val="9"/>
      <name val="Times New Roman"/>
      <family val="1"/>
    </font>
    <font>
      <b/>
      <sz val="14"/>
      <color theme="1"/>
      <name val="Times New Roman"/>
      <family val="1"/>
    </font>
    <font>
      <b/>
      <vertAlign val="superscript"/>
      <sz val="12"/>
      <color theme="1"/>
      <name val="Times New Roman"/>
      <family val="1"/>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7" tint="0.59999389629810485"/>
        <bgColor rgb="FF000000"/>
      </patternFill>
    </fill>
    <fill>
      <patternFill patternType="solid">
        <fgColor theme="9" tint="0.39997558519241921"/>
        <bgColor rgb="FF000000"/>
      </patternFill>
    </fill>
    <fill>
      <patternFill patternType="solid">
        <fgColor theme="5" tint="0.79998168889431442"/>
        <bgColor indexed="64"/>
      </patternFill>
    </fill>
    <fill>
      <patternFill patternType="solid">
        <fgColor theme="5"/>
        <bgColor indexed="64"/>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s>
  <cellStyleXfs count="10">
    <xf numFmtId="0" fontId="0" fillId="0" borderId="0"/>
    <xf numFmtId="0" fontId="6" fillId="0" borderId="0" applyNumberFormat="0" applyFill="0" applyBorder="0" applyAlignment="0" applyProtection="0">
      <alignment vertical="top"/>
      <protection locked="0"/>
    </xf>
    <xf numFmtId="0" fontId="7" fillId="0" borderId="0"/>
    <xf numFmtId="0" fontId="2" fillId="0" borderId="0"/>
    <xf numFmtId="0" fontId="36" fillId="0" borderId="0"/>
    <xf numFmtId="0" fontId="37" fillId="0" borderId="0"/>
    <xf numFmtId="0" fontId="37" fillId="0" borderId="0"/>
    <xf numFmtId="0" fontId="38" fillId="0" borderId="0"/>
    <xf numFmtId="0" fontId="1" fillId="0" borderId="0"/>
    <xf numFmtId="0" fontId="1" fillId="0" borderId="0"/>
  </cellStyleXfs>
  <cellXfs count="547">
    <xf numFmtId="0" fontId="0" fillId="0" borderId="0" xfId="0"/>
    <xf numFmtId="0" fontId="3" fillId="0" borderId="0" xfId="0" applyFont="1" applyBorder="1" applyAlignment="1">
      <alignment horizontal="center" wrapText="1"/>
    </xf>
    <xf numFmtId="164" fontId="10" fillId="0" borderId="1" xfId="0" applyNumberFormat="1" applyFont="1" applyFill="1" applyBorder="1" applyAlignment="1">
      <alignment horizontal="center" vertical="center"/>
    </xf>
    <xf numFmtId="0" fontId="3" fillId="0" borderId="0" xfId="0" applyFont="1" applyFill="1" applyBorder="1" applyAlignment="1">
      <alignment horizontal="center"/>
    </xf>
    <xf numFmtId="49" fontId="3" fillId="4" borderId="3"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vertical="center"/>
    </xf>
    <xf numFmtId="39" fontId="12" fillId="0" borderId="0" xfId="0" applyNumberFormat="1" applyFont="1" applyFill="1" applyBorder="1" applyAlignment="1">
      <alignment vertical="center"/>
    </xf>
    <xf numFmtId="49" fontId="0" fillId="0" borderId="0" xfId="0" applyNumberFormat="1" applyBorder="1" applyAlignment="1">
      <alignment vertical="center"/>
    </xf>
    <xf numFmtId="164" fontId="0" fillId="0" borderId="0" xfId="0" applyNumberFormat="1" applyBorder="1" applyAlignment="1">
      <alignment vertical="center"/>
    </xf>
    <xf numFmtId="0" fontId="4" fillId="0" borderId="0" xfId="0" applyFont="1" applyFill="1" applyBorder="1" applyAlignment="1">
      <alignment vertical="center" wrapText="1"/>
    </xf>
    <xf numFmtId="164" fontId="10" fillId="0" borderId="0" xfId="0" applyNumberFormat="1" applyFont="1" applyFill="1" applyBorder="1" applyAlignment="1">
      <alignment vertical="center" wrapText="1"/>
    </xf>
    <xf numFmtId="0" fontId="4" fillId="0" borderId="0" xfId="0" applyFont="1" applyBorder="1" applyAlignment="1">
      <alignment horizontal="center" vertical="center" wrapText="1"/>
    </xf>
    <xf numFmtId="0" fontId="7" fillId="0" borderId="0" xfId="0" applyFont="1" applyBorder="1" applyAlignment="1">
      <alignment vertical="center"/>
    </xf>
    <xf numFmtId="49" fontId="3" fillId="4" borderId="1" xfId="0" applyNumberFormat="1" applyFont="1" applyFill="1" applyBorder="1" applyAlignment="1">
      <alignment horizontal="center" vertical="center" wrapText="1"/>
    </xf>
    <xf numFmtId="0" fontId="7" fillId="0" borderId="0" xfId="0" applyFont="1"/>
    <xf numFmtId="39" fontId="3" fillId="0" borderId="1" xfId="0" applyNumberFormat="1" applyFont="1" applyFill="1" applyBorder="1" applyAlignment="1">
      <alignment horizontal="center" vertical="center"/>
    </xf>
    <xf numFmtId="3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right" vertical="center" wrapText="1"/>
    </xf>
    <xf numFmtId="0" fontId="7" fillId="0" borderId="0" xfId="0" applyFont="1" applyFill="1" applyBorder="1" applyAlignment="1">
      <alignment vertical="center"/>
    </xf>
    <xf numFmtId="49" fontId="17" fillId="0" borderId="1" xfId="0" applyNumberFormat="1" applyFont="1" applyFill="1" applyBorder="1" applyAlignment="1">
      <alignment horizontal="center" vertical="center" wrapText="1"/>
    </xf>
    <xf numFmtId="0" fontId="0" fillId="7" borderId="0" xfId="0" applyFill="1"/>
    <xf numFmtId="0" fontId="21" fillId="0" borderId="0" xfId="0" applyFont="1" applyBorder="1" applyAlignment="1">
      <alignment horizontal="center"/>
    </xf>
    <xf numFmtId="165" fontId="4"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17" fillId="0" borderId="0" xfId="0" applyFont="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vertical="center" wrapText="1"/>
    </xf>
    <xf numFmtId="49" fontId="17" fillId="4" borderId="3" xfId="0" applyNumberFormat="1" applyFont="1" applyFill="1" applyBorder="1" applyAlignment="1">
      <alignment horizontal="center" vertical="center" wrapText="1"/>
    </xf>
    <xf numFmtId="0" fontId="26" fillId="4" borderId="4" xfId="0" applyFont="1" applyFill="1" applyBorder="1" applyAlignment="1">
      <alignment horizontal="center" vertical="center" wrapText="1"/>
    </xf>
    <xf numFmtId="164" fontId="15" fillId="4" borderId="2" xfId="0" applyNumberFormat="1" applyFont="1" applyFill="1" applyBorder="1" applyAlignment="1">
      <alignment horizontal="center" vertical="center" wrapText="1"/>
    </xf>
    <xf numFmtId="49"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164" fontId="17" fillId="0" borderId="0" xfId="0" applyNumberFormat="1" applyFont="1" applyFill="1" applyBorder="1" applyAlignment="1">
      <alignment horizontal="center"/>
    </xf>
    <xf numFmtId="164" fontId="17" fillId="2" borderId="0" xfId="0" applyNumberFormat="1" applyFont="1" applyFill="1" applyBorder="1" applyAlignment="1">
      <alignment horizontal="center"/>
    </xf>
    <xf numFmtId="164" fontId="17" fillId="0" borderId="0" xfId="0" applyNumberFormat="1" applyFont="1" applyBorder="1" applyAlignment="1">
      <alignment horizontal="center"/>
    </xf>
    <xf numFmtId="164" fontId="17" fillId="0" borderId="0" xfId="0" applyNumberFormat="1" applyFont="1" applyFill="1" applyBorder="1" applyAlignment="1">
      <alignment horizontal="center" vertical="center"/>
    </xf>
    <xf numFmtId="49" fontId="17" fillId="0" borderId="5" xfId="0" applyNumberFormat="1" applyFont="1" applyFill="1" applyBorder="1" applyAlignment="1">
      <alignment horizontal="center" vertical="center" wrapText="1"/>
    </xf>
    <xf numFmtId="164" fontId="17" fillId="0" borderId="1" xfId="0" applyNumberFormat="1" applyFont="1" applyFill="1" applyBorder="1" applyAlignment="1">
      <alignment horizontal="center"/>
    </xf>
    <xf numFmtId="164" fontId="15" fillId="2" borderId="1" xfId="0" applyNumberFormat="1" applyFont="1" applyFill="1" applyBorder="1" applyAlignment="1">
      <alignment horizontal="center"/>
    </xf>
    <xf numFmtId="164" fontId="15" fillId="3" borderId="1" xfId="0" applyNumberFormat="1" applyFont="1" applyFill="1" applyBorder="1" applyAlignment="1">
      <alignment horizontal="center"/>
    </xf>
    <xf numFmtId="164" fontId="15" fillId="0" borderId="1"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49" fontId="17" fillId="0" borderId="1" xfId="0" applyNumberFormat="1" applyFont="1" applyBorder="1" applyAlignment="1">
      <alignment horizontal="center" vertical="center" wrapText="1"/>
    </xf>
    <xf numFmtId="0" fontId="24" fillId="0" borderId="0" xfId="0" applyFont="1" applyBorder="1" applyAlignment="1">
      <alignment horizontal="center"/>
    </xf>
    <xf numFmtId="0" fontId="17" fillId="0" borderId="0" xfId="0" applyFont="1" applyBorder="1" applyAlignment="1">
      <alignment vertical="center"/>
    </xf>
    <xf numFmtId="164" fontId="15" fillId="7" borderId="1"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7" fillId="7" borderId="0" xfId="0" applyFont="1" applyFill="1" applyBorder="1" applyAlignment="1">
      <alignment horizontal="center"/>
    </xf>
    <xf numFmtId="164" fontId="15" fillId="7" borderId="1" xfId="0" applyNumberFormat="1" applyFont="1" applyFill="1" applyBorder="1" applyAlignment="1">
      <alignment horizontal="center" vertical="center" wrapText="1"/>
    </xf>
    <xf numFmtId="164" fontId="29" fillId="7" borderId="1" xfId="0" applyNumberFormat="1" applyFont="1" applyFill="1" applyBorder="1" applyAlignment="1">
      <alignment horizontal="center" vertical="center"/>
    </xf>
    <xf numFmtId="164" fontId="29" fillId="7" borderId="1" xfId="0" applyNumberFormat="1"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0" fontId="17" fillId="0" borderId="0" xfId="0" applyFont="1" applyFill="1" applyBorder="1" applyAlignment="1">
      <alignment vertical="center"/>
    </xf>
    <xf numFmtId="0" fontId="3" fillId="0" borderId="0" xfId="0" applyFont="1" applyBorder="1" applyAlignment="1">
      <alignment horizontal="center"/>
    </xf>
    <xf numFmtId="0" fontId="17" fillId="0" borderId="1" xfId="0" applyFont="1" applyBorder="1" applyAlignment="1">
      <alignment horizontal="center"/>
    </xf>
    <xf numFmtId="164" fontId="10" fillId="0" borderId="0" xfId="0" applyNumberFormat="1" applyFont="1" applyFill="1" applyBorder="1" applyAlignment="1">
      <alignment horizontal="center" vertical="center"/>
    </xf>
    <xf numFmtId="164" fontId="30" fillId="7" borderId="1" xfId="0" applyNumberFormat="1" applyFont="1" applyFill="1" applyBorder="1" applyAlignment="1">
      <alignment horizontal="center" vertical="center"/>
    </xf>
    <xf numFmtId="167" fontId="15" fillId="7" borderId="1" xfId="0" applyNumberFormat="1" applyFont="1" applyFill="1" applyBorder="1" applyAlignment="1">
      <alignment horizontal="center" vertical="center" wrapText="1"/>
    </xf>
    <xf numFmtId="49" fontId="24" fillId="8" borderId="1" xfId="0" applyNumberFormat="1" applyFont="1" applyFill="1" applyBorder="1" applyAlignment="1">
      <alignment horizontal="center" vertical="center" wrapText="1"/>
    </xf>
    <xf numFmtId="164" fontId="30" fillId="7" borderId="1" xfId="0" applyNumberFormat="1" applyFont="1" applyFill="1" applyBorder="1" applyAlignment="1">
      <alignment horizontal="center" vertical="center" wrapText="1"/>
    </xf>
    <xf numFmtId="164" fontId="32" fillId="6" borderId="1" xfId="0" applyNumberFormat="1" applyFont="1" applyFill="1" applyBorder="1" applyAlignment="1">
      <alignment horizontal="center" vertical="center"/>
    </xf>
    <xf numFmtId="0" fontId="42" fillId="10" borderId="1" xfId="0" applyFont="1" applyFill="1" applyBorder="1" applyAlignment="1">
      <alignment horizontal="center" vertical="center" wrapText="1"/>
    </xf>
    <xf numFmtId="49" fontId="42" fillId="11" borderId="1" xfId="0" applyNumberFormat="1" applyFont="1" applyFill="1" applyBorder="1" applyAlignment="1">
      <alignment horizontal="center" vertical="center" wrapText="1"/>
    </xf>
    <xf numFmtId="0" fontId="42" fillId="11" borderId="1" xfId="0" applyFont="1" applyFill="1" applyBorder="1" applyAlignment="1">
      <alignment horizontal="center" vertical="center" wrapText="1"/>
    </xf>
    <xf numFmtId="49" fontId="44" fillId="0" borderId="5" xfId="0" applyNumberFormat="1" applyFont="1" applyBorder="1" applyAlignment="1">
      <alignment horizontal="center" vertical="center" wrapText="1"/>
    </xf>
    <xf numFmtId="0" fontId="44" fillId="0" borderId="1" xfId="0" applyFont="1" applyBorder="1" applyAlignment="1">
      <alignment horizontal="left" vertical="center" wrapText="1"/>
    </xf>
    <xf numFmtId="164" fontId="44" fillId="6" borderId="10" xfId="0" applyNumberFormat="1" applyFont="1" applyFill="1" applyBorder="1" applyAlignment="1">
      <alignment horizontal="center"/>
    </xf>
    <xf numFmtId="164" fontId="18" fillId="6" borderId="10" xfId="0" applyNumberFormat="1" applyFont="1" applyFill="1" applyBorder="1" applyAlignment="1">
      <alignment horizontal="center"/>
    </xf>
    <xf numFmtId="164" fontId="44" fillId="0" borderId="12" xfId="0" applyNumberFormat="1" applyFont="1" applyFill="1" applyBorder="1" applyAlignment="1">
      <alignment horizontal="center"/>
    </xf>
    <xf numFmtId="164" fontId="18" fillId="2" borderId="12" xfId="0" applyNumberFormat="1" applyFont="1" applyFill="1" applyBorder="1" applyAlignment="1">
      <alignment horizontal="center"/>
    </xf>
    <xf numFmtId="164" fontId="18" fillId="3" borderId="12" xfId="0" applyNumberFormat="1" applyFont="1" applyFill="1" applyBorder="1" applyAlignment="1">
      <alignment horizontal="center"/>
    </xf>
    <xf numFmtId="164" fontId="44" fillId="0" borderId="1" xfId="0" applyNumberFormat="1" applyFont="1" applyFill="1" applyBorder="1" applyAlignment="1">
      <alignment horizontal="center"/>
    </xf>
    <xf numFmtId="164" fontId="18" fillId="2" borderId="1" xfId="0" applyNumberFormat="1" applyFont="1" applyFill="1" applyBorder="1" applyAlignment="1">
      <alignment horizontal="center"/>
    </xf>
    <xf numFmtId="164" fontId="18" fillId="3" borderId="1" xfId="0" applyNumberFormat="1" applyFont="1" applyFill="1" applyBorder="1" applyAlignment="1">
      <alignment horizontal="center"/>
    </xf>
    <xf numFmtId="164" fontId="18" fillId="0" borderId="1" xfId="0" applyNumberFormat="1" applyFont="1" applyFill="1" applyBorder="1" applyAlignment="1">
      <alignment horizontal="center" vertical="center"/>
    </xf>
    <xf numFmtId="0" fontId="44" fillId="0" borderId="10" xfId="0" applyFont="1" applyBorder="1" applyAlignment="1">
      <alignment horizontal="left" vertical="center" wrapText="1"/>
    </xf>
    <xf numFmtId="164" fontId="46" fillId="0" borderId="1" xfId="0" applyNumberFormat="1" applyFont="1" applyFill="1" applyBorder="1" applyAlignment="1">
      <alignment horizontal="center"/>
    </xf>
    <xf numFmtId="164" fontId="47" fillId="2" borderId="1" xfId="0" applyNumberFormat="1" applyFont="1" applyFill="1" applyBorder="1" applyAlignment="1">
      <alignment horizontal="center"/>
    </xf>
    <xf numFmtId="164" fontId="47" fillId="3" borderId="1" xfId="0" applyNumberFormat="1" applyFont="1" applyFill="1" applyBorder="1" applyAlignment="1">
      <alignment horizontal="center"/>
    </xf>
    <xf numFmtId="0" fontId="46" fillId="0" borderId="4" xfId="0" applyFont="1" applyBorder="1" applyAlignment="1">
      <alignment vertical="center" wrapText="1"/>
    </xf>
    <xf numFmtId="164" fontId="46" fillId="0" borderId="0" xfId="0" applyNumberFormat="1" applyFont="1" applyFill="1" applyBorder="1" applyAlignment="1">
      <alignment horizontal="center"/>
    </xf>
    <xf numFmtId="164" fontId="48" fillId="0" borderId="0" xfId="0" applyNumberFormat="1" applyFont="1" applyFill="1" applyBorder="1" applyAlignment="1">
      <alignment horizontal="center"/>
    </xf>
    <xf numFmtId="164" fontId="49" fillId="2" borderId="0" xfId="0" applyNumberFormat="1" applyFont="1" applyFill="1" applyBorder="1" applyAlignment="1">
      <alignment horizontal="center"/>
    </xf>
    <xf numFmtId="164" fontId="49" fillId="3" borderId="0" xfId="0" applyNumberFormat="1" applyFont="1" applyFill="1" applyBorder="1" applyAlignment="1">
      <alignment horizontal="center"/>
    </xf>
    <xf numFmtId="164" fontId="44" fillId="0" borderId="2" xfId="0" applyNumberFormat="1" applyFont="1" applyFill="1" applyBorder="1" applyAlignment="1">
      <alignment horizontal="center"/>
    </xf>
    <xf numFmtId="164" fontId="44" fillId="0" borderId="0" xfId="0" applyNumberFormat="1" applyFont="1" applyFill="1" applyBorder="1" applyAlignment="1">
      <alignment horizontal="center"/>
    </xf>
    <xf numFmtId="164" fontId="18" fillId="2" borderId="0" xfId="0" applyNumberFormat="1" applyFont="1" applyFill="1" applyBorder="1" applyAlignment="1">
      <alignment horizontal="center"/>
    </xf>
    <xf numFmtId="164" fontId="18" fillId="3" borderId="0" xfId="0" applyNumberFormat="1" applyFont="1" applyFill="1" applyBorder="1" applyAlignment="1">
      <alignment horizontal="center"/>
    </xf>
    <xf numFmtId="164" fontId="47" fillId="2" borderId="0" xfId="0" applyNumberFormat="1" applyFont="1" applyFill="1" applyBorder="1" applyAlignment="1">
      <alignment horizontal="center"/>
    </xf>
    <xf numFmtId="164" fontId="47" fillId="3" borderId="0" xfId="0" applyNumberFormat="1" applyFont="1" applyFill="1" applyBorder="1" applyAlignment="1">
      <alignment horizontal="center"/>
    </xf>
    <xf numFmtId="164" fontId="18" fillId="7" borderId="1" xfId="0" applyNumberFormat="1" applyFont="1" applyFill="1" applyBorder="1" applyAlignment="1">
      <alignment horizontal="center" vertical="center"/>
    </xf>
    <xf numFmtId="0" fontId="18" fillId="7" borderId="1" xfId="0" applyFont="1" applyFill="1" applyBorder="1" applyAlignment="1">
      <alignment horizontal="left" vertical="center" wrapText="1"/>
    </xf>
    <xf numFmtId="0" fontId="18" fillId="7" borderId="10" xfId="0" applyFont="1" applyFill="1" applyBorder="1" applyAlignment="1">
      <alignment horizontal="left" vertical="center" wrapText="1"/>
    </xf>
    <xf numFmtId="165" fontId="18" fillId="0" borderId="1" xfId="0" applyNumberFormat="1" applyFont="1" applyBorder="1" applyAlignment="1">
      <alignment horizontal="center" vertical="center"/>
    </xf>
    <xf numFmtId="49" fontId="51" fillId="12" borderId="3" xfId="0" applyNumberFormat="1" applyFont="1" applyFill="1" applyBorder="1" applyAlignment="1">
      <alignment horizontal="center" vertical="center" wrapText="1"/>
    </xf>
    <xf numFmtId="164" fontId="18" fillId="12" borderId="4" xfId="0" applyNumberFormat="1" applyFont="1" applyFill="1" applyBorder="1" applyAlignment="1">
      <alignment horizontal="center"/>
    </xf>
    <xf numFmtId="164" fontId="18" fillId="12" borderId="2" xfId="0" applyNumberFormat="1" applyFont="1" applyFill="1" applyBorder="1" applyAlignment="1">
      <alignment horizontal="center" vertical="center"/>
    </xf>
    <xf numFmtId="164" fontId="44" fillId="12" borderId="4" xfId="0" applyNumberFormat="1" applyFont="1" applyFill="1" applyBorder="1" applyAlignment="1">
      <alignment horizontal="center"/>
    </xf>
    <xf numFmtId="164" fontId="17" fillId="4" borderId="1" xfId="0" applyNumberFormat="1" applyFont="1" applyFill="1" applyBorder="1" applyAlignment="1">
      <alignment horizontal="center" vertical="center" wrapText="1"/>
    </xf>
    <xf numFmtId="0" fontId="24" fillId="8" borderId="1" xfId="0" applyFont="1" applyFill="1" applyBorder="1" applyAlignment="1">
      <alignment horizontal="left" vertical="center" wrapText="1"/>
    </xf>
    <xf numFmtId="164" fontId="43" fillId="7" borderId="1" xfId="0" applyNumberFormat="1" applyFont="1" applyFill="1" applyBorder="1" applyAlignment="1">
      <alignment horizontal="right"/>
    </xf>
    <xf numFmtId="164" fontId="11" fillId="7" borderId="1" xfId="0" applyNumberFormat="1" applyFont="1" applyFill="1" applyBorder="1" applyAlignment="1">
      <alignment horizontal="right"/>
    </xf>
    <xf numFmtId="164" fontId="43"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164" fontId="45" fillId="7" borderId="1" xfId="0" applyNumberFormat="1" applyFont="1" applyFill="1" applyBorder="1" applyAlignment="1">
      <alignment horizontal="center" vertical="center"/>
    </xf>
    <xf numFmtId="0" fontId="18" fillId="7" borderId="7" xfId="0" applyFont="1" applyFill="1" applyBorder="1" applyAlignment="1">
      <alignment horizontal="left" vertical="center" wrapText="1"/>
    </xf>
    <xf numFmtId="164" fontId="50" fillId="7" borderId="0" xfId="0" applyNumberFormat="1" applyFont="1" applyFill="1" applyBorder="1" applyAlignment="1">
      <alignment horizontal="center"/>
    </xf>
    <xf numFmtId="164" fontId="45" fillId="7" borderId="0" xfId="0" applyNumberFormat="1" applyFont="1" applyFill="1" applyBorder="1" applyAlignment="1">
      <alignment horizontal="center"/>
    </xf>
    <xf numFmtId="164" fontId="44" fillId="7" borderId="0" xfId="0" applyNumberFormat="1" applyFont="1" applyFill="1" applyBorder="1" applyAlignment="1">
      <alignment horizontal="center"/>
    </xf>
    <xf numFmtId="164" fontId="18" fillId="7" borderId="0" xfId="0" applyNumberFormat="1" applyFont="1" applyFill="1" applyBorder="1" applyAlignment="1">
      <alignment horizontal="center"/>
    </xf>
    <xf numFmtId="0" fontId="18" fillId="7" borderId="2" xfId="0" applyFont="1" applyFill="1" applyBorder="1" applyAlignment="1">
      <alignment horizontal="left" vertical="center" wrapText="1"/>
    </xf>
    <xf numFmtId="164" fontId="46" fillId="7" borderId="0" xfId="0" applyNumberFormat="1" applyFont="1" applyFill="1" applyBorder="1" applyAlignment="1">
      <alignment horizontal="center"/>
    </xf>
    <xf numFmtId="164" fontId="47" fillId="7" borderId="0" xfId="0" applyNumberFormat="1" applyFont="1" applyFill="1" applyBorder="1" applyAlignment="1">
      <alignment horizontal="center"/>
    </xf>
    <xf numFmtId="0" fontId="18" fillId="0" borderId="10" xfId="0" applyFont="1" applyBorder="1" applyAlignment="1">
      <alignment horizontal="left" vertical="center" wrapText="1"/>
    </xf>
    <xf numFmtId="0" fontId="11" fillId="7" borderId="2" xfId="0" applyFont="1" applyFill="1" applyBorder="1" applyAlignment="1">
      <alignment horizontal="left" vertical="center" wrapText="1"/>
    </xf>
    <xf numFmtId="0" fontId="53" fillId="0" borderId="12" xfId="0" applyFont="1" applyBorder="1" applyAlignment="1">
      <alignment horizontal="right" vertical="center" wrapText="1"/>
    </xf>
    <xf numFmtId="164" fontId="54" fillId="0" borderId="2" xfId="0" applyNumberFormat="1" applyFont="1" applyFill="1" applyBorder="1" applyAlignment="1">
      <alignment horizontal="center"/>
    </xf>
    <xf numFmtId="164" fontId="54" fillId="0" borderId="1" xfId="0" applyNumberFormat="1" applyFont="1" applyFill="1" applyBorder="1" applyAlignment="1">
      <alignment horizontal="center"/>
    </xf>
    <xf numFmtId="164" fontId="55" fillId="2" borderId="1" xfId="0" applyNumberFormat="1" applyFont="1" applyFill="1" applyBorder="1" applyAlignment="1">
      <alignment horizontal="center"/>
    </xf>
    <xf numFmtId="164" fontId="55" fillId="3" borderId="1" xfId="0" applyNumberFormat="1" applyFont="1" applyFill="1" applyBorder="1" applyAlignment="1">
      <alignment horizontal="center"/>
    </xf>
    <xf numFmtId="165" fontId="55" fillId="6" borderId="1" xfId="0" applyNumberFormat="1" applyFont="1" applyFill="1" applyBorder="1" applyAlignment="1">
      <alignment horizontal="center" vertical="center"/>
    </xf>
    <xf numFmtId="0" fontId="53" fillId="0" borderId="5" xfId="0" applyFont="1" applyBorder="1" applyAlignment="1">
      <alignment horizontal="right" vertical="center" wrapText="1"/>
    </xf>
    <xf numFmtId="0" fontId="57" fillId="0" borderId="1" xfId="0" applyFont="1" applyBorder="1" applyAlignment="1">
      <alignment horizontal="left" vertical="center" wrapText="1"/>
    </xf>
    <xf numFmtId="164" fontId="56" fillId="0" borderId="1" xfId="0" applyNumberFormat="1" applyFont="1" applyFill="1" applyBorder="1" applyAlignment="1">
      <alignment horizontal="center"/>
    </xf>
    <xf numFmtId="164" fontId="57" fillId="2" borderId="1" xfId="0" applyNumberFormat="1" applyFont="1" applyFill="1" applyBorder="1" applyAlignment="1">
      <alignment horizontal="center"/>
    </xf>
    <xf numFmtId="164" fontId="57" fillId="3" borderId="1" xfId="0" applyNumberFormat="1" applyFont="1" applyFill="1" applyBorder="1" applyAlignment="1">
      <alignment horizontal="center"/>
    </xf>
    <xf numFmtId="164" fontId="57" fillId="0" borderId="1" xfId="0" applyNumberFormat="1" applyFont="1" applyFill="1" applyBorder="1" applyAlignment="1">
      <alignment horizontal="center" vertical="center"/>
    </xf>
    <xf numFmtId="164" fontId="58" fillId="0" borderId="1" xfId="0" applyNumberFormat="1" applyFont="1" applyFill="1" applyBorder="1" applyAlignment="1">
      <alignment horizontal="center"/>
    </xf>
    <xf numFmtId="164" fontId="59" fillId="2" borderId="1" xfId="0" applyNumberFormat="1" applyFont="1" applyFill="1" applyBorder="1" applyAlignment="1">
      <alignment horizontal="center"/>
    </xf>
    <xf numFmtId="164" fontId="59" fillId="3" borderId="1" xfId="0" applyNumberFormat="1" applyFont="1" applyFill="1" applyBorder="1" applyAlignment="1">
      <alignment horizontal="center"/>
    </xf>
    <xf numFmtId="164" fontId="46" fillId="13" borderId="1" xfId="0" applyNumberFormat="1" applyFont="1" applyFill="1" applyBorder="1" applyAlignment="1">
      <alignment horizontal="center"/>
    </xf>
    <xf numFmtId="164" fontId="47" fillId="13" borderId="1" xfId="0" applyNumberFormat="1" applyFont="1" applyFill="1" applyBorder="1" applyAlignment="1">
      <alignment horizontal="center"/>
    </xf>
    <xf numFmtId="0" fontId="18" fillId="0" borderId="1" xfId="0" applyFont="1" applyFill="1" applyBorder="1" applyAlignment="1">
      <alignment horizontal="left" vertical="center" wrapText="1"/>
    </xf>
    <xf numFmtId="0" fontId="43" fillId="7" borderId="1" xfId="0" applyFont="1" applyFill="1" applyBorder="1" applyAlignment="1">
      <alignment horizontal="right" vertical="center" wrapText="1"/>
    </xf>
    <xf numFmtId="0" fontId="27" fillId="0" borderId="1" xfId="0" applyFont="1" applyBorder="1" applyAlignment="1">
      <alignment horizontal="right" vertical="center" wrapText="1"/>
    </xf>
    <xf numFmtId="49" fontId="24" fillId="0" borderId="1" xfId="0" applyNumberFormat="1" applyFont="1" applyFill="1" applyBorder="1" applyAlignment="1">
      <alignment horizontal="center" vertical="center" wrapText="1"/>
    </xf>
    <xf numFmtId="0" fontId="27" fillId="0" borderId="1" xfId="0" applyFont="1" applyFill="1" applyBorder="1" applyAlignment="1">
      <alignment horizontal="right" vertical="center" wrapText="1"/>
    </xf>
    <xf numFmtId="0" fontId="26" fillId="0" borderId="1" xfId="0" applyFont="1" applyBorder="1" applyAlignment="1">
      <alignment horizontal="right" vertical="center" wrapText="1"/>
    </xf>
    <xf numFmtId="0" fontId="43" fillId="0" borderId="1"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15" fillId="0" borderId="1" xfId="0" applyFont="1" applyFill="1" applyBorder="1" applyAlignment="1">
      <alignment horizontal="right" vertical="center" wrapText="1"/>
    </xf>
    <xf numFmtId="165" fontId="18" fillId="7" borderId="1" xfId="0" applyNumberFormat="1" applyFont="1" applyFill="1" applyBorder="1" applyAlignment="1">
      <alignment horizontal="center" vertical="center"/>
    </xf>
    <xf numFmtId="164" fontId="15" fillId="0" borderId="1" xfId="0" applyNumberFormat="1" applyFont="1" applyBorder="1" applyAlignment="1">
      <alignment horizontal="center"/>
    </xf>
    <xf numFmtId="0" fontId="18" fillId="7" borderId="1" xfId="0" applyFont="1" applyFill="1" applyBorder="1" applyAlignment="1">
      <alignment horizontal="right" vertical="center" wrapText="1"/>
    </xf>
    <xf numFmtId="0" fontId="27" fillId="0" borderId="5" xfId="0" applyFont="1" applyBorder="1" applyAlignment="1">
      <alignment horizontal="right" vertical="center" wrapText="1"/>
    </xf>
    <xf numFmtId="0" fontId="27" fillId="7" borderId="5" xfId="0" applyFont="1" applyFill="1" applyBorder="1" applyAlignment="1">
      <alignment horizontal="right" vertical="center" wrapText="1"/>
    </xf>
    <xf numFmtId="0" fontId="27" fillId="0" borderId="1" xfId="1" applyFont="1" applyBorder="1" applyAlignment="1" applyProtection="1">
      <alignment horizontal="right" vertical="center" wrapText="1"/>
    </xf>
    <xf numFmtId="0" fontId="43" fillId="0" borderId="1" xfId="0" applyFont="1" applyBorder="1" applyAlignment="1">
      <alignment horizontal="right" vertical="center" wrapText="1"/>
    </xf>
    <xf numFmtId="0" fontId="27" fillId="7" borderId="1" xfId="0" applyFont="1" applyFill="1" applyBorder="1" applyAlignment="1">
      <alignment horizontal="right" vertical="center" wrapText="1"/>
    </xf>
    <xf numFmtId="0" fontId="18" fillId="0" borderId="5" xfId="0" applyFont="1" applyBorder="1" applyAlignment="1">
      <alignment horizontal="left" vertical="center" wrapText="1"/>
    </xf>
    <xf numFmtId="164" fontId="18" fillId="3" borderId="3" xfId="0" applyNumberFormat="1" applyFont="1" applyFill="1" applyBorder="1" applyAlignment="1">
      <alignment horizontal="center"/>
    </xf>
    <xf numFmtId="0" fontId="26" fillId="4" borderId="1" xfId="0" applyFont="1" applyFill="1" applyBorder="1" applyAlignment="1">
      <alignment horizontal="center" vertical="center" wrapText="1"/>
    </xf>
    <xf numFmtId="0" fontId="31" fillId="0" borderId="0" xfId="0" applyFont="1" applyAlignment="1">
      <alignment horizontal="center" vertical="center" wrapText="1"/>
    </xf>
    <xf numFmtId="0" fontId="17" fillId="0" borderId="0" xfId="0" applyFont="1" applyFill="1" applyBorder="1" applyAlignment="1">
      <alignment horizontal="center" vertical="center"/>
    </xf>
    <xf numFmtId="0" fontId="25" fillId="0" borderId="0" xfId="0" applyFont="1" applyBorder="1" applyAlignment="1">
      <alignment horizontal="center" vertical="center"/>
    </xf>
    <xf numFmtId="0" fontId="24" fillId="0" borderId="0" xfId="0" applyFont="1" applyBorder="1" applyAlignment="1">
      <alignment horizontal="center" vertical="center"/>
    </xf>
    <xf numFmtId="164" fontId="15" fillId="0" borderId="10" xfId="0" applyNumberFormat="1" applyFont="1" applyFill="1" applyBorder="1" applyAlignment="1">
      <alignment horizontal="center" vertical="center"/>
    </xf>
    <xf numFmtId="0" fontId="43" fillId="0" borderId="0" xfId="0" applyFont="1" applyFill="1" applyBorder="1" applyAlignment="1">
      <alignment horizontal="left" vertical="center" wrapText="1"/>
    </xf>
    <xf numFmtId="164" fontId="18" fillId="0" borderId="0" xfId="0" applyNumberFormat="1" applyFont="1" applyFill="1" applyBorder="1" applyAlignment="1">
      <alignment horizontal="center" vertical="center"/>
    </xf>
    <xf numFmtId="164" fontId="11" fillId="7" borderId="3" xfId="0" applyNumberFormat="1" applyFont="1" applyFill="1" applyBorder="1" applyAlignment="1">
      <alignment horizontal="right"/>
    </xf>
    <xf numFmtId="164" fontId="44" fillId="0" borderId="10" xfId="0" applyNumberFormat="1" applyFont="1" applyFill="1" applyBorder="1" applyAlignment="1">
      <alignment horizontal="center" vertical="center"/>
    </xf>
    <xf numFmtId="164" fontId="18" fillId="7" borderId="5" xfId="0" applyNumberFormat="1" applyFont="1" applyFill="1" applyBorder="1" applyAlignment="1">
      <alignment horizontal="center" vertical="center"/>
    </xf>
    <xf numFmtId="0" fontId="0" fillId="0" borderId="0" xfId="0"/>
    <xf numFmtId="164" fontId="10" fillId="4"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8" fillId="0" borderId="0" xfId="0" applyFont="1" applyFill="1" applyBorder="1" applyAlignment="1">
      <alignment vertical="center"/>
    </xf>
    <xf numFmtId="164" fontId="12" fillId="4" borderId="1" xfId="0" applyNumberFormat="1" applyFont="1" applyFill="1" applyBorder="1" applyAlignment="1">
      <alignment horizontal="center" vertical="center"/>
    </xf>
    <xf numFmtId="0" fontId="4" fillId="0" borderId="1" xfId="0" applyFont="1" applyFill="1" applyBorder="1" applyAlignment="1">
      <alignment vertical="center" wrapText="1"/>
    </xf>
    <xf numFmtId="165" fontId="4" fillId="0"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164" fontId="15" fillId="4" borderId="3" xfId="0" applyNumberFormat="1" applyFont="1" applyFill="1" applyBorder="1" applyAlignment="1">
      <alignment vertical="center" wrapText="1"/>
    </xf>
    <xf numFmtId="164" fontId="15" fillId="4" borderId="4" xfId="0" applyNumberFormat="1" applyFont="1" applyFill="1" applyBorder="1" applyAlignment="1">
      <alignment vertical="center" wrapText="1"/>
    </xf>
    <xf numFmtId="164" fontId="15" fillId="4" borderId="2" xfId="0" applyNumberFormat="1" applyFont="1" applyFill="1" applyBorder="1" applyAlignment="1">
      <alignment vertical="center" wrapText="1"/>
    </xf>
    <xf numFmtId="165" fontId="60" fillId="7" borderId="1" xfId="0" applyNumberFormat="1" applyFont="1" applyFill="1" applyBorder="1" applyAlignment="1">
      <alignment horizontal="center" vertical="center"/>
    </xf>
    <xf numFmtId="164" fontId="18" fillId="0" borderId="10" xfId="0" applyNumberFormat="1" applyFont="1" applyFill="1" applyBorder="1" applyAlignment="1">
      <alignment horizontal="center" vertical="center"/>
    </xf>
    <xf numFmtId="49" fontId="41" fillId="9" borderId="1" xfId="0" applyNumberFormat="1" applyFont="1" applyFill="1" applyBorder="1" applyAlignment="1">
      <alignment horizontal="center" vertical="center" wrapText="1"/>
    </xf>
    <xf numFmtId="0" fontId="17" fillId="7" borderId="0" xfId="0" applyFont="1" applyFill="1" applyBorder="1" applyAlignment="1">
      <alignment vertical="center"/>
    </xf>
    <xf numFmtId="0" fontId="15" fillId="7" borderId="1" xfId="0" applyFont="1" applyFill="1" applyBorder="1" applyAlignment="1">
      <alignment horizontal="center"/>
    </xf>
    <xf numFmtId="0" fontId="15" fillId="0" borderId="1" xfId="0" applyFont="1" applyFill="1" applyBorder="1" applyAlignment="1">
      <alignment vertical="center" wrapText="1"/>
    </xf>
    <xf numFmtId="49" fontId="44" fillId="0" borderId="1" xfId="0"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8" fillId="0" borderId="1" xfId="0" applyFont="1" applyFill="1" applyBorder="1" applyAlignment="1">
      <alignment vertical="center" wrapText="1"/>
    </xf>
    <xf numFmtId="49" fontId="51" fillId="0" borderId="1" xfId="0" applyNumberFormat="1" applyFont="1" applyFill="1" applyBorder="1" applyAlignment="1">
      <alignment horizontal="center" vertical="center" wrapText="1"/>
    </xf>
    <xf numFmtId="49" fontId="11" fillId="5" borderId="3" xfId="0" applyNumberFormat="1" applyFont="1" applyFill="1" applyBorder="1" applyAlignment="1">
      <alignment vertical="center" wrapText="1"/>
    </xf>
    <xf numFmtId="0" fontId="61" fillId="0" borderId="0" xfId="0" applyFont="1" applyAlignment="1">
      <alignment horizontal="center" vertical="center" wrapText="1"/>
    </xf>
    <xf numFmtId="0" fontId="44" fillId="0" borderId="0" xfId="0" applyFont="1" applyFill="1" applyBorder="1" applyAlignment="1">
      <alignment horizontal="center"/>
    </xf>
    <xf numFmtId="49" fontId="44" fillId="9" borderId="1"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49" fontId="17" fillId="7" borderId="1" xfId="0" applyNumberFormat="1" applyFont="1" applyFill="1" applyBorder="1" applyAlignment="1">
      <alignment horizontal="center" vertical="center" wrapText="1"/>
    </xf>
    <xf numFmtId="49" fontId="44" fillId="0" borderId="1" xfId="0" applyNumberFormat="1" applyFont="1" applyFill="1" applyBorder="1" applyAlignment="1">
      <alignment vertical="center" wrapText="1"/>
    </xf>
    <xf numFmtId="0" fontId="64" fillId="0" borderId="0" xfId="0" applyFont="1" applyAlignment="1">
      <alignment horizontal="center" vertical="center" wrapText="1"/>
    </xf>
    <xf numFmtId="49" fontId="41" fillId="4" borderId="3" xfId="0" applyNumberFormat="1" applyFont="1" applyFill="1" applyBorder="1" applyAlignment="1">
      <alignment horizontal="center" vertical="center" wrapText="1"/>
    </xf>
    <xf numFmtId="49" fontId="41" fillId="12" borderId="3" xfId="0" applyNumberFormat="1" applyFont="1" applyFill="1" applyBorder="1" applyAlignment="1">
      <alignment horizontal="center" vertical="center" wrapText="1"/>
    </xf>
    <xf numFmtId="49" fontId="17" fillId="0" borderId="5"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64" fontId="15" fillId="7" borderId="10" xfId="0" applyNumberFormat="1" applyFont="1" applyFill="1" applyBorder="1" applyAlignment="1">
      <alignment horizontal="center" vertical="center"/>
    </xf>
    <xf numFmtId="164" fontId="15" fillId="0" borderId="5" xfId="0" applyNumberFormat="1" applyFont="1" applyFill="1" applyBorder="1" applyAlignment="1">
      <alignment horizontal="center" vertical="center"/>
    </xf>
    <xf numFmtId="164" fontId="65" fillId="0" borderId="1" xfId="0" applyNumberFormat="1" applyFont="1" applyFill="1" applyBorder="1" applyAlignment="1">
      <alignment horizontal="center" vertical="center"/>
    </xf>
    <xf numFmtId="49" fontId="66" fillId="0" borderId="0" xfId="0" applyNumberFormat="1" applyFont="1" applyBorder="1" applyAlignment="1">
      <alignment vertical="center" wrapText="1"/>
    </xf>
    <xf numFmtId="164" fontId="18" fillId="7" borderId="1" xfId="0" applyNumberFormat="1" applyFont="1" applyFill="1" applyBorder="1" applyAlignment="1">
      <alignment horizontal="center" vertical="center" wrapText="1"/>
    </xf>
    <xf numFmtId="49" fontId="3" fillId="7" borderId="1" xfId="0" applyNumberFormat="1" applyFont="1" applyFill="1" applyBorder="1" applyAlignment="1">
      <alignment horizontal="right" vertical="center" wrapText="1"/>
    </xf>
    <xf numFmtId="49" fontId="17" fillId="9" borderId="1" xfId="0" applyNumberFormat="1" applyFont="1" applyFill="1" applyBorder="1" applyAlignment="1">
      <alignment horizontal="center" vertical="center" wrapText="1"/>
    </xf>
    <xf numFmtId="0" fontId="3" fillId="0" borderId="1" xfId="0" applyFont="1" applyBorder="1" applyAlignment="1">
      <alignment horizontal="right"/>
    </xf>
    <xf numFmtId="49" fontId="18" fillId="0" borderId="1" xfId="0" applyNumberFormat="1" applyFont="1" applyFill="1" applyBorder="1" applyAlignment="1">
      <alignment vertical="center" wrapText="1"/>
    </xf>
    <xf numFmtId="164" fontId="10" fillId="0" borderId="1" xfId="0" applyNumberFormat="1" applyFont="1" applyFill="1" applyBorder="1" applyAlignment="1">
      <alignment horizontal="left" vertical="center" wrapText="1"/>
    </xf>
    <xf numFmtId="165"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49" fontId="9" fillId="0" borderId="1" xfId="0" applyNumberFormat="1" applyFont="1" applyFill="1" applyBorder="1" applyAlignment="1">
      <alignment horizontal="right" vertical="center" wrapText="1"/>
    </xf>
    <xf numFmtId="164" fontId="17" fillId="0" borderId="1" xfId="0" applyNumberFormat="1" applyFont="1" applyFill="1" applyBorder="1" applyAlignment="1">
      <alignment horizontal="center" vertical="center"/>
    </xf>
    <xf numFmtId="164" fontId="28" fillId="0" borderId="0" xfId="0" applyNumberFormat="1" applyFont="1" applyFill="1" applyBorder="1" applyAlignment="1">
      <alignment horizontal="center" vertical="center"/>
    </xf>
    <xf numFmtId="49" fontId="44" fillId="9" borderId="0" xfId="0" applyNumberFormat="1" applyFont="1" applyFill="1" applyBorder="1" applyAlignment="1">
      <alignment horizontal="center" vertical="center" wrapText="1"/>
    </xf>
    <xf numFmtId="164" fontId="15" fillId="7" borderId="0"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164" fontId="15" fillId="7" borderId="10" xfId="0" applyNumberFormat="1" applyFont="1" applyFill="1" applyBorder="1" applyAlignment="1">
      <alignment horizontal="center" vertical="center" wrapText="1"/>
    </xf>
    <xf numFmtId="0" fontId="6" fillId="0" borderId="0" xfId="1" applyBorder="1" applyAlignment="1" applyProtection="1">
      <alignment vertical="center"/>
    </xf>
    <xf numFmtId="164" fontId="17" fillId="0" borderId="0" xfId="0" applyNumberFormat="1" applyFont="1" applyBorder="1" applyAlignment="1">
      <alignment horizontal="center" wrapText="1"/>
    </xf>
    <xf numFmtId="0" fontId="3" fillId="0" borderId="0" xfId="0" applyFont="1" applyBorder="1" applyAlignment="1">
      <alignment horizontal="left" vertical="center" wrapText="1"/>
    </xf>
    <xf numFmtId="164" fontId="18" fillId="4"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60" fillId="0" borderId="1" xfId="0" applyFont="1" applyFill="1" applyBorder="1" applyAlignment="1">
      <alignment wrapText="1"/>
    </xf>
    <xf numFmtId="164" fontId="65" fillId="0" borderId="1" xfId="0" applyNumberFormat="1" applyFont="1" applyFill="1" applyBorder="1" applyAlignment="1">
      <alignment horizontal="center"/>
    </xf>
    <xf numFmtId="0" fontId="61" fillId="0" borderId="1" xfId="0" applyFont="1" applyFill="1" applyBorder="1" applyAlignment="1">
      <alignment horizontal="left" vertical="center" wrapText="1"/>
    </xf>
    <xf numFmtId="164" fontId="65" fillId="0" borderId="1" xfId="0" applyNumberFormat="1" applyFont="1" applyFill="1" applyBorder="1" applyAlignment="1">
      <alignment horizontal="center" vertical="center" wrapText="1"/>
    </xf>
    <xf numFmtId="0" fontId="70" fillId="0" borderId="1" xfId="0" applyFont="1" applyFill="1" applyBorder="1" applyAlignment="1">
      <alignment horizontal="right" vertical="center" wrapText="1"/>
    </xf>
    <xf numFmtId="0" fontId="69" fillId="0" borderId="1" xfId="0" applyFont="1" applyFill="1" applyBorder="1"/>
    <xf numFmtId="0" fontId="60" fillId="0" borderId="15" xfId="0" applyFont="1" applyFill="1" applyBorder="1" applyAlignment="1">
      <alignment wrapText="1"/>
    </xf>
    <xf numFmtId="0" fontId="71" fillId="0" borderId="1" xfId="0" applyFont="1" applyFill="1" applyBorder="1" applyAlignment="1">
      <alignment horizontal="right" wrapText="1"/>
    </xf>
    <xf numFmtId="0" fontId="69" fillId="0" borderId="5" xfId="0" applyFont="1" applyFill="1" applyBorder="1" applyAlignment="1">
      <alignment horizontal="right" wrapText="1"/>
    </xf>
    <xf numFmtId="0" fontId="60" fillId="0" borderId="14" xfId="0" applyFont="1" applyFill="1" applyBorder="1" applyAlignment="1">
      <alignment horizontal="left" vertical="top" wrapText="1"/>
    </xf>
    <xf numFmtId="0" fontId="71" fillId="0" borderId="2" xfId="0" applyFont="1" applyFill="1" applyBorder="1" applyAlignment="1">
      <alignment horizontal="right" wrapText="1"/>
    </xf>
    <xf numFmtId="0" fontId="68" fillId="0" borderId="14" xfId="0" applyFont="1" applyFill="1" applyBorder="1" applyAlignment="1">
      <alignment horizontal="left" vertical="top" wrapText="1"/>
    </xf>
    <xf numFmtId="0" fontId="69" fillId="0" borderId="1" xfId="0" applyFont="1" applyFill="1" applyBorder="1" applyAlignment="1">
      <alignment horizontal="right" wrapText="1"/>
    </xf>
    <xf numFmtId="0" fontId="60" fillId="0" borderId="2" xfId="0" applyFont="1" applyFill="1" applyBorder="1" applyAlignment="1">
      <alignment horizontal="left" vertical="center" wrapText="1"/>
    </xf>
    <xf numFmtId="0" fontId="60" fillId="0" borderId="2" xfId="0" applyFont="1" applyFill="1" applyBorder="1" applyAlignment="1">
      <alignment horizontal="right" vertical="center" wrapText="1"/>
    </xf>
    <xf numFmtId="49" fontId="17" fillId="0" borderId="1" xfId="0" applyNumberFormat="1" applyFont="1" applyFill="1" applyBorder="1" applyAlignment="1">
      <alignment horizontal="right" vertical="center" wrapText="1"/>
    </xf>
    <xf numFmtId="0" fontId="44" fillId="4" borderId="1" xfId="0" applyFont="1" applyFill="1" applyBorder="1" applyAlignment="1">
      <alignment horizontal="center" vertical="center" wrapText="1"/>
    </xf>
    <xf numFmtId="49" fontId="44" fillId="5" borderId="3"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3" fillId="0" borderId="0" xfId="0" applyFont="1"/>
    <xf numFmtId="164" fontId="76" fillId="12" borderId="1" xfId="0" applyNumberFormat="1" applyFont="1" applyFill="1" applyBorder="1" applyAlignment="1">
      <alignment horizontal="left" vertical="center" wrapText="1"/>
    </xf>
    <xf numFmtId="164" fontId="76" fillId="4" borderId="3" xfId="0" applyNumberFormat="1" applyFont="1" applyFill="1" applyBorder="1" applyAlignment="1">
      <alignment vertical="center" wrapText="1"/>
    </xf>
    <xf numFmtId="164" fontId="76" fillId="12" borderId="1" xfId="0" applyNumberFormat="1" applyFont="1" applyFill="1" applyBorder="1" applyAlignment="1">
      <alignment horizontal="left" vertical="center"/>
    </xf>
    <xf numFmtId="49" fontId="76" fillId="5" borderId="3" xfId="0" applyNumberFormat="1" applyFont="1" applyFill="1" applyBorder="1" applyAlignment="1">
      <alignment horizontal="left" vertical="center" wrapText="1"/>
    </xf>
    <xf numFmtId="0" fontId="76" fillId="4" borderId="1" xfId="0" applyFont="1" applyFill="1" applyBorder="1" applyAlignment="1">
      <alignment horizontal="left" vertical="center" wrapText="1"/>
    </xf>
    <xf numFmtId="49" fontId="73" fillId="11" borderId="1" xfId="0" applyNumberFormat="1" applyFont="1" applyFill="1" applyBorder="1" applyAlignment="1">
      <alignment horizontal="center" vertical="center" wrapText="1"/>
    </xf>
    <xf numFmtId="49" fontId="3" fillId="0" borderId="1" xfId="0" applyNumberFormat="1" applyFont="1" applyBorder="1" applyAlignment="1">
      <alignment horizontal="right" vertical="center" wrapText="1"/>
    </xf>
    <xf numFmtId="0" fontId="3" fillId="0" borderId="0" xfId="0" applyFont="1" applyAlignment="1">
      <alignment horizontal="left"/>
    </xf>
    <xf numFmtId="0" fontId="4" fillId="0" borderId="1" xfId="0" applyFont="1" applyBorder="1" applyAlignment="1">
      <alignment horizontal="left" vertical="center" wrapText="1"/>
    </xf>
    <xf numFmtId="0" fontId="3" fillId="0" borderId="0" xfId="0" applyFont="1" applyBorder="1"/>
    <xf numFmtId="0" fontId="77" fillId="7" borderId="0" xfId="0" applyFont="1" applyFill="1" applyBorder="1" applyAlignment="1">
      <alignment horizontal="left" vertical="center" wrapText="1"/>
    </xf>
    <xf numFmtId="0" fontId="20" fillId="7" borderId="0" xfId="0" applyFont="1" applyFill="1" applyBorder="1" applyAlignment="1">
      <alignment horizontal="left"/>
    </xf>
    <xf numFmtId="164" fontId="18" fillId="4" borderId="3" xfId="0" applyNumberFormat="1" applyFont="1" applyFill="1" applyBorder="1" applyAlignment="1">
      <alignment vertical="center"/>
    </xf>
    <xf numFmtId="49" fontId="44" fillId="4" borderId="1" xfId="0" applyNumberFormat="1" applyFont="1" applyFill="1" applyBorder="1" applyAlignment="1">
      <alignment horizontal="center" vertical="center" wrapText="1"/>
    </xf>
    <xf numFmtId="0" fontId="44" fillId="0" borderId="1" xfId="0" applyFont="1" applyBorder="1" applyAlignment="1">
      <alignment horizontal="center"/>
    </xf>
    <xf numFmtId="0" fontId="44" fillId="0" borderId="1" xfId="0" applyFont="1" applyBorder="1" applyAlignment="1">
      <alignment horizontal="center" vertical="center"/>
    </xf>
    <xf numFmtId="164" fontId="76" fillId="4" borderId="3" xfId="0" applyNumberFormat="1" applyFont="1" applyFill="1" applyBorder="1" applyAlignment="1">
      <alignment horizontal="left" vertical="center"/>
    </xf>
    <xf numFmtId="0" fontId="44" fillId="0" borderId="0" xfId="0" applyFont="1" applyAlignment="1">
      <alignment horizontal="center" vertical="center"/>
    </xf>
    <xf numFmtId="0" fontId="11" fillId="10" borderId="1" xfId="0" applyFont="1" applyFill="1" applyBorder="1" applyAlignment="1">
      <alignment horizontal="center" vertical="center" wrapText="1"/>
    </xf>
    <xf numFmtId="49" fontId="78" fillId="7"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73" fillId="1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3" fillId="0" borderId="0" xfId="0" applyFont="1" applyFill="1"/>
    <xf numFmtId="0" fontId="44" fillId="0" borderId="0" xfId="0" applyFont="1"/>
    <xf numFmtId="49" fontId="11" fillId="11" borderId="1" xfId="0" applyNumberFormat="1" applyFont="1" applyFill="1" applyBorder="1" applyAlignment="1">
      <alignment horizontal="center" vertical="center" wrapText="1"/>
    </xf>
    <xf numFmtId="49" fontId="61" fillId="4" borderId="1" xfId="0" applyNumberFormat="1" applyFont="1" applyFill="1" applyBorder="1" applyAlignment="1">
      <alignment horizontal="center" vertical="center" wrapText="1"/>
    </xf>
    <xf numFmtId="0" fontId="71" fillId="0" borderId="0" xfId="0" applyFont="1"/>
    <xf numFmtId="0" fontId="60"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49" fontId="80" fillId="11" borderId="1" xfId="0" applyNumberFormat="1" applyFont="1" applyFill="1" applyBorder="1" applyAlignment="1">
      <alignment horizontal="center" vertical="center" wrapText="1"/>
    </xf>
    <xf numFmtId="164" fontId="81" fillId="4" borderId="1" xfId="0" applyNumberFormat="1" applyFont="1" applyFill="1" applyBorder="1" applyAlignment="1">
      <alignment horizontal="left" vertical="center"/>
    </xf>
    <xf numFmtId="49" fontId="61" fillId="0" borderId="1" xfId="0" applyNumberFormat="1" applyFont="1" applyFill="1" applyBorder="1" applyAlignment="1">
      <alignment horizontal="center" vertical="center" wrapText="1"/>
    </xf>
    <xf numFmtId="49" fontId="69" fillId="0" borderId="6" xfId="0" applyNumberFormat="1" applyFont="1" applyFill="1" applyBorder="1" applyAlignment="1">
      <alignment horizontal="center" vertical="center" wrapText="1"/>
    </xf>
    <xf numFmtId="49" fontId="71" fillId="0" borderId="1" xfId="0" applyNumberFormat="1" applyFont="1" applyFill="1" applyBorder="1" applyAlignment="1">
      <alignment horizontal="right" vertical="center" wrapText="1"/>
    </xf>
    <xf numFmtId="0" fontId="82" fillId="0" borderId="1" xfId="0" applyFont="1" applyFill="1" applyBorder="1" applyAlignment="1">
      <alignment horizontal="right" vertical="center" wrapText="1"/>
    </xf>
    <xf numFmtId="0" fontId="82" fillId="0" borderId="1" xfId="0" applyFont="1" applyFill="1" applyBorder="1" applyAlignment="1">
      <alignment horizontal="right"/>
    </xf>
    <xf numFmtId="0" fontId="23" fillId="0" borderId="1" xfId="0" applyFont="1" applyFill="1" applyBorder="1" applyAlignment="1">
      <alignment horizontal="left" vertical="center" wrapText="1"/>
    </xf>
    <xf numFmtId="49" fontId="69"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49" fontId="61" fillId="0" borderId="0" xfId="0" applyNumberFormat="1" applyFont="1" applyFill="1" applyBorder="1" applyAlignment="1">
      <alignment horizontal="center" vertical="center" wrapText="1"/>
    </xf>
    <xf numFmtId="49" fontId="71" fillId="0" borderId="0" xfId="0" applyNumberFormat="1" applyFont="1" applyBorder="1" applyAlignment="1">
      <alignment horizontal="center" vertical="center" wrapText="1"/>
    </xf>
    <xf numFmtId="0" fontId="82" fillId="0" borderId="0" xfId="0" applyFont="1" applyBorder="1" applyAlignment="1">
      <alignment horizontal="right" vertical="center" wrapText="1"/>
    </xf>
    <xf numFmtId="164" fontId="60" fillId="4" borderId="1" xfId="0" applyNumberFormat="1" applyFont="1" applyFill="1" applyBorder="1" applyAlignment="1">
      <alignment vertical="center"/>
    </xf>
    <xf numFmtId="49" fontId="23" fillId="0" borderId="1" xfId="0" applyNumberFormat="1" applyFont="1" applyFill="1" applyBorder="1" applyAlignment="1">
      <alignment horizontal="left" vertical="center" wrapText="1"/>
    </xf>
    <xf numFmtId="164" fontId="23" fillId="4" borderId="1" xfId="0" applyNumberFormat="1" applyFont="1" applyFill="1" applyBorder="1" applyAlignment="1">
      <alignment horizontal="center" vertical="center"/>
    </xf>
    <xf numFmtId="0" fontId="79" fillId="0" borderId="1" xfId="0" applyFont="1" applyFill="1" applyBorder="1" applyAlignment="1">
      <alignment horizontal="center" vertical="center" wrapText="1"/>
    </xf>
    <xf numFmtId="0" fontId="61" fillId="0" borderId="0" xfId="0" applyFont="1"/>
    <xf numFmtId="49" fontId="3" fillId="0" borderId="6"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3" fillId="0" borderId="3" xfId="0" applyNumberFormat="1" applyFont="1" applyFill="1" applyBorder="1" applyAlignment="1">
      <alignment horizontal="right" vertical="center" wrapText="1"/>
    </xf>
    <xf numFmtId="0" fontId="62" fillId="0" borderId="0" xfId="0" applyFont="1"/>
    <xf numFmtId="0" fontId="62" fillId="0" borderId="0" xfId="0" applyFont="1" applyFill="1" applyBorder="1"/>
    <xf numFmtId="0" fontId="18" fillId="10" borderId="1" xfId="0" applyFont="1" applyFill="1" applyBorder="1" applyAlignment="1">
      <alignment horizontal="center" vertical="center" wrapText="1"/>
    </xf>
    <xf numFmtId="49" fontId="18" fillId="11" borderId="1" xfId="0" applyNumberFormat="1" applyFont="1" applyFill="1" applyBorder="1" applyAlignment="1">
      <alignment horizontal="center" vertical="center" wrapText="1"/>
    </xf>
    <xf numFmtId="0" fontId="60" fillId="10" borderId="1" xfId="0" applyFont="1" applyFill="1" applyBorder="1" applyAlignment="1">
      <alignment horizontal="center" vertical="center" wrapText="1"/>
    </xf>
    <xf numFmtId="49" fontId="60" fillId="11"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0" fontId="71" fillId="0" borderId="1" xfId="0" applyFont="1" applyBorder="1" applyAlignment="1">
      <alignment horizontal="right" vertical="center" wrapText="1"/>
    </xf>
    <xf numFmtId="0" fontId="84" fillId="0" borderId="1" xfId="0" applyFont="1" applyBorder="1" applyAlignment="1">
      <alignment horizontal="right" vertical="center"/>
    </xf>
    <xf numFmtId="49" fontId="69" fillId="7" borderId="1"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49" fontId="71" fillId="7" borderId="1" xfId="0" applyNumberFormat="1" applyFont="1" applyFill="1" applyBorder="1" applyAlignment="1">
      <alignment horizontal="right" vertical="center" wrapText="1"/>
    </xf>
    <xf numFmtId="0" fontId="84" fillId="0" borderId="1" xfId="0" applyFont="1" applyFill="1" applyBorder="1" applyAlignment="1">
      <alignment horizontal="right" vertical="center" wrapText="1"/>
    </xf>
    <xf numFmtId="0" fontId="84" fillId="0" borderId="1" xfId="0" applyFont="1" applyFill="1" applyBorder="1" applyAlignment="1">
      <alignment horizontal="right" vertical="center"/>
    </xf>
    <xf numFmtId="0" fontId="23" fillId="0" borderId="1" xfId="0" applyFont="1" applyBorder="1" applyAlignment="1">
      <alignment vertical="center" wrapText="1"/>
    </xf>
    <xf numFmtId="0" fontId="85" fillId="0" borderId="1" xfId="0" applyFont="1" applyBorder="1" applyAlignment="1">
      <alignment vertical="center" wrapText="1"/>
    </xf>
    <xf numFmtId="0" fontId="82" fillId="0" borderId="1" xfId="0" applyFont="1" applyBorder="1" applyAlignment="1">
      <alignment horizontal="right" vertical="center" wrapText="1"/>
    </xf>
    <xf numFmtId="0" fontId="71" fillId="0" borderId="1" xfId="0" applyFont="1" applyBorder="1" applyAlignment="1">
      <alignment horizontal="right"/>
    </xf>
    <xf numFmtId="164" fontId="60" fillId="4" borderId="1" xfId="0" applyNumberFormat="1" applyFont="1" applyFill="1" applyBorder="1" applyAlignment="1">
      <alignment vertical="center" wrapText="1"/>
    </xf>
    <xf numFmtId="164" fontId="81" fillId="4" borderId="1" xfId="0" applyNumberFormat="1" applyFont="1" applyFill="1" applyBorder="1" applyAlignment="1">
      <alignment horizontal="left" vertical="center" wrapText="1"/>
    </xf>
    <xf numFmtId="0" fontId="23" fillId="0" borderId="1" xfId="0" applyFont="1" applyBorder="1" applyAlignment="1">
      <alignment vertical="center"/>
    </xf>
    <xf numFmtId="0" fontId="84" fillId="0" borderId="1" xfId="0" applyFont="1" applyBorder="1" applyAlignment="1">
      <alignment horizontal="right" vertical="center" wrapText="1"/>
    </xf>
    <xf numFmtId="164" fontId="81" fillId="4" borderId="1" xfId="0" applyNumberFormat="1" applyFont="1" applyFill="1" applyBorder="1" applyAlignment="1">
      <alignment vertical="center"/>
    </xf>
    <xf numFmtId="0" fontId="84" fillId="0" borderId="1" xfId="0" applyFont="1" applyBorder="1" applyAlignment="1">
      <alignment horizontal="right" wrapText="1"/>
    </xf>
    <xf numFmtId="0" fontId="65" fillId="0" borderId="1" xfId="0" applyFont="1" applyFill="1" applyBorder="1" applyAlignment="1">
      <alignment vertical="center" wrapText="1"/>
    </xf>
    <xf numFmtId="0" fontId="82" fillId="0" borderId="1" xfId="0" applyFont="1" applyBorder="1" applyAlignment="1">
      <alignment horizontal="right" wrapText="1"/>
    </xf>
    <xf numFmtId="0" fontId="82" fillId="0" borderId="1" xfId="0" applyFont="1" applyBorder="1" applyAlignment="1">
      <alignment horizontal="right" vertical="top" wrapText="1"/>
    </xf>
    <xf numFmtId="0" fontId="74" fillId="10" borderId="1" xfId="0" applyFont="1" applyFill="1" applyBorder="1" applyAlignment="1">
      <alignment horizontal="center" vertical="center" wrapText="1"/>
    </xf>
    <xf numFmtId="49" fontId="74" fillId="11" borderId="1" xfId="0" applyNumberFormat="1" applyFont="1" applyFill="1" applyBorder="1" applyAlignment="1">
      <alignment horizontal="center" vertical="center" wrapText="1"/>
    </xf>
    <xf numFmtId="49" fontId="44" fillId="4" borderId="3" xfId="0" applyNumberFormat="1" applyFont="1" applyFill="1" applyBorder="1" applyAlignment="1">
      <alignment horizontal="center" vertical="center" wrapText="1"/>
    </xf>
    <xf numFmtId="49" fontId="44" fillId="0" borderId="11" xfId="0" applyNumberFormat="1" applyFont="1" applyFill="1" applyBorder="1" applyAlignment="1">
      <alignment horizontal="center" vertical="center" wrapText="1"/>
    </xf>
    <xf numFmtId="49" fontId="3" fillId="0" borderId="11" xfId="0" applyNumberFormat="1" applyFont="1" applyFill="1" applyBorder="1" applyAlignment="1">
      <alignment horizontal="right" vertical="center" wrapText="1"/>
    </xf>
    <xf numFmtId="49" fontId="44" fillId="0" borderId="3"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27" fillId="0" borderId="1" xfId="0" applyFont="1" applyFill="1" applyBorder="1" applyAlignment="1">
      <alignment horizontal="right" vertical="center"/>
    </xf>
    <xf numFmtId="0" fontId="71" fillId="0" borderId="0" xfId="0" applyFont="1" applyBorder="1" applyAlignment="1">
      <alignment horizontal="center" vertical="center"/>
    </xf>
    <xf numFmtId="0" fontId="71" fillId="0" borderId="0" xfId="0" applyFont="1" applyFill="1" applyBorder="1" applyAlignment="1">
      <alignment horizontal="center" vertical="center"/>
    </xf>
    <xf numFmtId="0" fontId="88" fillId="4" borderId="1" xfId="0" applyFont="1" applyFill="1" applyBorder="1" applyAlignment="1">
      <alignment horizontal="center" vertical="center" wrapText="1"/>
    </xf>
    <xf numFmtId="0" fontId="81" fillId="4" borderId="1" xfId="0" applyFont="1" applyFill="1" applyBorder="1" applyAlignment="1">
      <alignment horizontal="left" vertical="center" wrapText="1"/>
    </xf>
    <xf numFmtId="49" fontId="69" fillId="0" borderId="3" xfId="0" applyNumberFormat="1" applyFont="1" applyFill="1" applyBorder="1" applyAlignment="1">
      <alignment horizontal="center" vertical="center" wrapText="1"/>
    </xf>
    <xf numFmtId="49" fontId="69" fillId="0" borderId="4" xfId="0" applyNumberFormat="1" applyFont="1" applyFill="1" applyBorder="1" applyAlignment="1">
      <alignment horizontal="center" vertical="center" wrapText="1"/>
    </xf>
    <xf numFmtId="49" fontId="71" fillId="0" borderId="1" xfId="0" applyNumberFormat="1" applyFont="1" applyFill="1" applyBorder="1" applyAlignment="1">
      <alignment horizontal="center" vertical="center" wrapText="1"/>
    </xf>
    <xf numFmtId="49" fontId="23" fillId="0" borderId="3" xfId="0" applyNumberFormat="1" applyFont="1" applyFill="1" applyBorder="1" applyAlignment="1">
      <alignment horizontal="left" vertical="center" wrapText="1"/>
    </xf>
    <xf numFmtId="0" fontId="88" fillId="0" borderId="1" xfId="0" applyFont="1" applyFill="1" applyBorder="1" applyAlignment="1">
      <alignment horizontal="center" vertical="center" wrapText="1"/>
    </xf>
    <xf numFmtId="0" fontId="84" fillId="0" borderId="2" xfId="0" applyFont="1" applyFill="1" applyBorder="1" applyAlignment="1">
      <alignment horizontal="right" vertical="center" wrapText="1"/>
    </xf>
    <xf numFmtId="0" fontId="71" fillId="0" borderId="0" xfId="0" applyFont="1" applyFill="1"/>
    <xf numFmtId="49" fontId="84" fillId="0" borderId="1" xfId="0" applyNumberFormat="1" applyFont="1" applyFill="1" applyBorder="1" applyAlignment="1">
      <alignment horizontal="right" vertical="center" wrapText="1"/>
    </xf>
    <xf numFmtId="0" fontId="71" fillId="0" borderId="1" xfId="0" applyFont="1" applyFill="1" applyBorder="1" applyAlignment="1">
      <alignment horizontal="right"/>
    </xf>
    <xf numFmtId="0" fontId="71" fillId="0" borderId="0" xfId="0" applyFont="1" applyBorder="1" applyAlignment="1">
      <alignment horizontal="center" vertical="center" wrapText="1"/>
    </xf>
    <xf numFmtId="49" fontId="71" fillId="0" borderId="0" xfId="0" applyNumberFormat="1" applyFont="1" applyBorder="1" applyAlignment="1">
      <alignment horizontal="center" vertical="center"/>
    </xf>
    <xf numFmtId="0" fontId="71" fillId="0" borderId="0" xfId="0" applyFont="1" applyAlignment="1">
      <alignment horizontal="center"/>
    </xf>
    <xf numFmtId="0" fontId="90" fillId="0" borderId="0" xfId="0" applyFont="1" applyFill="1" applyBorder="1" applyAlignment="1">
      <alignment horizontal="center" vertical="center"/>
    </xf>
    <xf numFmtId="0" fontId="91" fillId="0" borderId="1" xfId="0" applyFont="1" applyFill="1" applyBorder="1" applyAlignment="1">
      <alignment horizontal="right" vertical="center"/>
    </xf>
    <xf numFmtId="0" fontId="75" fillId="11" borderId="1" xfId="0" applyFont="1" applyFill="1" applyBorder="1" applyAlignment="1">
      <alignment horizontal="left" vertical="center" wrapText="1"/>
    </xf>
    <xf numFmtId="0" fontId="18" fillId="0" borderId="0" xfId="0" applyFont="1"/>
    <xf numFmtId="0" fontId="18" fillId="0" borderId="1" xfId="0" applyFont="1" applyBorder="1" applyAlignment="1">
      <alignment horizontal="center"/>
    </xf>
    <xf numFmtId="39" fontId="60" fillId="2" borderId="1" xfId="0" applyNumberFormat="1" applyFont="1" applyFill="1" applyBorder="1" applyAlignment="1">
      <alignment horizontal="center" vertical="center"/>
    </xf>
    <xf numFmtId="0" fontId="60" fillId="0" borderId="1" xfId="0" applyFont="1" applyBorder="1" applyAlignment="1">
      <alignment horizontal="center" vertical="center"/>
    </xf>
    <xf numFmtId="39" fontId="60" fillId="2" borderId="1" xfId="0" applyNumberFormat="1" applyFont="1" applyFill="1" applyBorder="1" applyAlignment="1">
      <alignment horizontal="center" vertical="center" wrapText="1"/>
    </xf>
    <xf numFmtId="7" fontId="60" fillId="2" borderId="1" xfId="0" applyNumberFormat="1" applyFont="1" applyFill="1" applyBorder="1" applyAlignment="1">
      <alignment horizontal="center" vertical="center" wrapText="1"/>
    </xf>
    <xf numFmtId="0" fontId="60" fillId="0" borderId="1" xfId="0" applyFont="1" applyBorder="1" applyAlignment="1">
      <alignment horizontal="center" vertical="center" wrapText="1"/>
    </xf>
    <xf numFmtId="39" fontId="60" fillId="0" borderId="1" xfId="0" applyNumberFormat="1" applyFont="1" applyFill="1" applyBorder="1" applyAlignment="1">
      <alignment horizontal="center" vertical="center"/>
    </xf>
    <xf numFmtId="39" fontId="60" fillId="7" borderId="1" xfId="0" applyNumberFormat="1" applyFont="1" applyFill="1" applyBorder="1" applyAlignment="1">
      <alignment horizontal="center" vertical="center" wrapText="1"/>
    </xf>
    <xf numFmtId="7" fontId="60" fillId="7" borderId="1" xfId="0" applyNumberFormat="1" applyFont="1" applyFill="1" applyBorder="1" applyAlignment="1">
      <alignment horizontal="center" vertical="center" wrapText="1"/>
    </xf>
    <xf numFmtId="7" fontId="60" fillId="0" borderId="1" xfId="0" applyNumberFormat="1" applyFont="1" applyFill="1" applyBorder="1" applyAlignment="1">
      <alignment horizontal="center" vertical="center" wrapText="1"/>
    </xf>
    <xf numFmtId="0" fontId="60" fillId="0" borderId="0" xfId="0" applyFont="1"/>
    <xf numFmtId="0" fontId="18" fillId="0" borderId="0" xfId="0" applyFont="1" applyAlignment="1"/>
    <xf numFmtId="0" fontId="18" fillId="0" borderId="0" xfId="0" applyFont="1" applyAlignment="1">
      <alignment horizontal="center"/>
    </xf>
    <xf numFmtId="0" fontId="18" fillId="0" borderId="0" xfId="0" applyFont="1" applyBorder="1" applyAlignment="1">
      <alignment horizontal="center"/>
    </xf>
    <xf numFmtId="164" fontId="60" fillId="4" borderId="1" xfId="0" applyNumberFormat="1" applyFont="1" applyFill="1" applyBorder="1" applyAlignment="1">
      <alignment horizontal="center" vertical="center"/>
    </xf>
    <xf numFmtId="49" fontId="60" fillId="0" borderId="1" xfId="0"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0" fontId="92" fillId="7" borderId="0" xfId="0" applyFont="1" applyFill="1" applyBorder="1" applyAlignment="1">
      <alignment horizontal="center"/>
    </xf>
    <xf numFmtId="0" fontId="60" fillId="0" borderId="0" xfId="0" applyFont="1" applyFill="1" applyBorder="1" applyAlignment="1">
      <alignment horizontal="center" vertical="center"/>
    </xf>
    <xf numFmtId="164" fontId="60" fillId="4" borderId="1" xfId="0" applyNumberFormat="1" applyFont="1" applyFill="1" applyBorder="1" applyAlignment="1">
      <alignment horizontal="center" vertical="center" wrapText="1"/>
    </xf>
    <xf numFmtId="39" fontId="60" fillId="0" borderId="1" xfId="0" applyNumberFormat="1" applyFont="1" applyFill="1" applyBorder="1" applyAlignment="1">
      <alignment horizontal="center" vertical="center" wrapText="1"/>
    </xf>
    <xf numFmtId="39" fontId="60" fillId="2" borderId="0" xfId="0" applyNumberFormat="1" applyFont="1" applyFill="1" applyBorder="1" applyAlignment="1">
      <alignment horizontal="center" vertical="center" wrapText="1"/>
    </xf>
    <xf numFmtId="0" fontId="60" fillId="0" borderId="0" xfId="0" applyFont="1" applyAlignment="1">
      <alignment horizontal="center" wrapText="1"/>
    </xf>
    <xf numFmtId="49" fontId="60" fillId="0" borderId="0" xfId="0" applyNumberFormat="1" applyFont="1" applyFill="1" applyBorder="1" applyAlignment="1">
      <alignment horizontal="center" vertical="center" wrapText="1"/>
    </xf>
    <xf numFmtId="49" fontId="60" fillId="0" borderId="2" xfId="0" applyNumberFormat="1" applyFont="1" applyFill="1" applyBorder="1" applyAlignment="1">
      <alignment horizontal="center" vertical="center" wrapText="1"/>
    </xf>
    <xf numFmtId="0" fontId="60" fillId="0" borderId="0" xfId="0" applyFont="1" applyFill="1" applyAlignment="1">
      <alignment horizontal="center" wrapText="1"/>
    </xf>
    <xf numFmtId="0" fontId="60" fillId="0" borderId="1" xfId="0" applyFont="1" applyBorder="1" applyAlignment="1">
      <alignment horizontal="center" wrapText="1"/>
    </xf>
    <xf numFmtId="0" fontId="44" fillId="0" borderId="0" xfId="0" applyFont="1" applyAlignment="1">
      <alignment horizontal="center"/>
    </xf>
    <xf numFmtId="0" fontId="44" fillId="0" borderId="0" xfId="0" applyFont="1" applyFill="1" applyAlignment="1">
      <alignment horizontal="center"/>
    </xf>
    <xf numFmtId="49" fontId="18" fillId="0" borderId="2" xfId="0" applyNumberFormat="1" applyFont="1" applyFill="1" applyBorder="1" applyAlignment="1">
      <alignment vertical="center" wrapText="1"/>
    </xf>
    <xf numFmtId="165" fontId="18" fillId="0" borderId="2" xfId="0" applyNumberFormat="1" applyFont="1" applyFill="1" applyBorder="1" applyAlignment="1">
      <alignment horizontal="center" vertical="center"/>
    </xf>
    <xf numFmtId="0" fontId="80" fillId="4" borderId="1" xfId="0" applyFont="1" applyFill="1" applyBorder="1" applyAlignment="1">
      <alignment horizontal="center" vertical="center" wrapText="1"/>
    </xf>
    <xf numFmtId="164" fontId="60" fillId="0" borderId="1" xfId="0" applyNumberFormat="1" applyFont="1" applyFill="1" applyBorder="1" applyAlignment="1">
      <alignment horizontal="center" vertical="center" wrapText="1"/>
    </xf>
    <xf numFmtId="164" fontId="60" fillId="0" borderId="1" xfId="0" applyNumberFormat="1" applyFont="1" applyFill="1" applyBorder="1" applyAlignment="1">
      <alignment horizontal="center" vertical="center"/>
    </xf>
    <xf numFmtId="0" fontId="60" fillId="0" borderId="0" xfId="0" applyFont="1" applyBorder="1" applyAlignment="1">
      <alignment horizontal="center" vertical="center"/>
    </xf>
    <xf numFmtId="165" fontId="60" fillId="0" borderId="1" xfId="0" applyNumberFormat="1" applyFont="1" applyFill="1" applyBorder="1" applyAlignment="1">
      <alignment horizontal="center" vertical="center"/>
    </xf>
    <xf numFmtId="0" fontId="80" fillId="0" borderId="1" xfId="0" applyFont="1" applyFill="1" applyBorder="1" applyAlignment="1">
      <alignment horizontal="center" vertical="center" wrapText="1"/>
    </xf>
    <xf numFmtId="164" fontId="60" fillId="0" borderId="2" xfId="0" applyNumberFormat="1" applyFont="1" applyFill="1" applyBorder="1" applyAlignment="1">
      <alignment horizontal="center" vertical="center"/>
    </xf>
    <xf numFmtId="165" fontId="60" fillId="0" borderId="2" xfId="0" applyNumberFormat="1" applyFont="1" applyFill="1" applyBorder="1" applyAlignment="1">
      <alignment horizontal="center" vertical="center" wrapText="1"/>
    </xf>
    <xf numFmtId="0" fontId="60" fillId="0" borderId="0" xfId="0" applyFont="1" applyFill="1"/>
    <xf numFmtId="164" fontId="60" fillId="0" borderId="0"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0" xfId="0" applyNumberFormat="1" applyFont="1" applyFill="1" applyBorder="1" applyAlignment="1">
      <alignment vertical="center" wrapText="1"/>
    </xf>
    <xf numFmtId="0" fontId="3" fillId="0" borderId="0" xfId="0" applyFont="1" applyBorder="1" applyAlignment="1">
      <alignment vertical="center"/>
    </xf>
    <xf numFmtId="49" fontId="75" fillId="11" borderId="3" xfId="0" applyNumberFormat="1" applyFont="1" applyFill="1" applyBorder="1" applyAlignment="1">
      <alignment horizontal="left" vertical="center" wrapText="1"/>
    </xf>
    <xf numFmtId="49" fontId="11" fillId="11" borderId="2" xfId="0" applyNumberFormat="1" applyFont="1" applyFill="1" applyBorder="1" applyAlignment="1">
      <alignment horizontal="left" vertical="center" wrapText="1"/>
    </xf>
    <xf numFmtId="0" fontId="44"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93" fillId="0" borderId="1" xfId="0" applyNumberFormat="1" applyFont="1" applyFill="1" applyBorder="1" applyAlignment="1">
      <alignment horizontal="center" vertical="center"/>
    </xf>
    <xf numFmtId="0" fontId="94" fillId="0" borderId="0" xfId="0" applyFont="1"/>
    <xf numFmtId="164" fontId="65" fillId="0" borderId="16" xfId="0" applyNumberFormat="1" applyFont="1" applyFill="1" applyBorder="1" applyAlignment="1">
      <alignment horizontal="center" vertical="center"/>
    </xf>
    <xf numFmtId="49" fontId="65"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85" fillId="0" borderId="1" xfId="0" applyNumberFormat="1" applyFont="1" applyFill="1" applyBorder="1" applyAlignment="1">
      <alignment horizontal="center" vertical="center" wrapText="1"/>
    </xf>
    <xf numFmtId="49" fontId="93" fillId="0" borderId="1" xfId="0" applyNumberFormat="1" applyFont="1" applyFill="1" applyBorder="1" applyAlignment="1">
      <alignment horizontal="center" vertical="center" wrapText="1"/>
    </xf>
    <xf numFmtId="49" fontId="61" fillId="7" borderId="1" xfId="0" applyNumberFormat="1" applyFont="1" applyFill="1" applyBorder="1" applyAlignment="1">
      <alignment horizontal="center" vertical="center" wrapText="1"/>
    </xf>
    <xf numFmtId="0" fontId="65" fillId="0" borderId="1" xfId="0" applyFont="1" applyBorder="1" applyAlignment="1">
      <alignment horizontal="center" vertical="center" wrapText="1"/>
    </xf>
    <xf numFmtId="49" fontId="71" fillId="0" borderId="1" xfId="0" applyNumberFormat="1" applyFont="1" applyFill="1" applyBorder="1" applyAlignment="1">
      <alignment horizontal="left" vertical="center" wrapText="1"/>
    </xf>
    <xf numFmtId="49" fontId="69" fillId="0" borderId="1" xfId="0" applyNumberFormat="1" applyFont="1" applyFill="1" applyBorder="1" applyAlignment="1">
      <alignment horizontal="right" vertical="center" wrapText="1"/>
    </xf>
    <xf numFmtId="49" fontId="69" fillId="7" borderId="1" xfId="0" applyNumberFormat="1" applyFont="1" applyFill="1" applyBorder="1" applyAlignment="1">
      <alignment horizontal="right" vertical="center" wrapText="1"/>
    </xf>
    <xf numFmtId="49" fontId="61" fillId="0" borderId="6" xfId="0" applyNumberFormat="1" applyFont="1" applyFill="1" applyBorder="1" applyAlignment="1">
      <alignment horizontal="center" vertical="center" wrapText="1"/>
    </xf>
    <xf numFmtId="49" fontId="61" fillId="0" borderId="1" xfId="0" applyNumberFormat="1" applyFont="1" applyFill="1" applyBorder="1" applyAlignment="1">
      <alignment horizontal="right" vertical="center" wrapText="1"/>
    </xf>
    <xf numFmtId="49" fontId="61" fillId="0" borderId="0" xfId="0" applyNumberFormat="1" applyFont="1" applyBorder="1" applyAlignment="1">
      <alignment horizontal="center" vertical="center" wrapText="1"/>
    </xf>
    <xf numFmtId="49" fontId="82" fillId="0" borderId="1" xfId="0" applyNumberFormat="1" applyFont="1" applyFill="1" applyBorder="1" applyAlignment="1">
      <alignment horizontal="right" vertical="center" wrapText="1"/>
    </xf>
    <xf numFmtId="49" fontId="65" fillId="0" borderId="1" xfId="0" applyNumberFormat="1" applyFont="1" applyFill="1" applyBorder="1" applyAlignment="1">
      <alignment horizontal="left" vertical="center" wrapText="1"/>
    </xf>
    <xf numFmtId="49" fontId="69" fillId="0" borderId="1" xfId="0" applyNumberFormat="1" applyFont="1" applyFill="1" applyBorder="1" applyAlignment="1">
      <alignment horizontal="left" vertical="center" wrapText="1"/>
    </xf>
    <xf numFmtId="0" fontId="69" fillId="0" borderId="1" xfId="0" applyFont="1" applyBorder="1" applyAlignment="1">
      <alignment vertical="center" wrapText="1"/>
    </xf>
    <xf numFmtId="39" fontId="23"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left" vertical="center" wrapText="1"/>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65" fillId="0" borderId="1" xfId="0" applyFont="1" applyBorder="1" applyAlignment="1">
      <alignment vertical="center" wrapText="1"/>
    </xf>
    <xf numFmtId="0" fontId="60" fillId="0" borderId="1" xfId="0" applyFont="1" applyBorder="1" applyAlignment="1">
      <alignment vertical="center" wrapText="1"/>
    </xf>
    <xf numFmtId="0" fontId="23" fillId="0" borderId="1" xfId="0" applyFont="1" applyBorder="1" applyAlignment="1">
      <alignment horizontal="center" vertical="center" wrapText="1"/>
    </xf>
    <xf numFmtId="0" fontId="84" fillId="7" borderId="1" xfId="0" applyFont="1" applyFill="1" applyBorder="1" applyAlignment="1">
      <alignment horizontal="right" vertical="center" wrapText="1"/>
    </xf>
    <xf numFmtId="0" fontId="65" fillId="0" borderId="1" xfId="0" applyFont="1" applyBorder="1" applyAlignment="1">
      <alignment horizontal="left" vertical="center" wrapText="1"/>
    </xf>
    <xf numFmtId="49" fontId="84" fillId="7" borderId="1" xfId="0" applyNumberFormat="1" applyFont="1" applyFill="1" applyBorder="1" applyAlignment="1">
      <alignment horizontal="right" vertical="center" wrapText="1"/>
    </xf>
    <xf numFmtId="0" fontId="88" fillId="0" borderId="1" xfId="0" applyFont="1" applyBorder="1" applyAlignment="1">
      <alignment vertical="center" wrapText="1"/>
    </xf>
    <xf numFmtId="0" fontId="17" fillId="0" borderId="1" xfId="0" applyFont="1" applyBorder="1" applyAlignment="1">
      <alignment horizontal="center" vertical="center"/>
    </xf>
    <xf numFmtId="0" fontId="17" fillId="0" borderId="0" xfId="0" applyFont="1"/>
    <xf numFmtId="0" fontId="88" fillId="0" borderId="1" xfId="0" applyFont="1" applyFill="1" applyBorder="1" applyAlignment="1">
      <alignment vertical="center" wrapText="1"/>
    </xf>
    <xf numFmtId="0" fontId="88" fillId="0" borderId="3" xfId="0" applyFont="1" applyFill="1" applyBorder="1" applyAlignment="1">
      <alignment horizontal="left" vertical="center" wrapText="1"/>
    </xf>
    <xf numFmtId="0" fontId="23" fillId="7" borderId="1" xfId="0" applyFont="1" applyFill="1" applyBorder="1" applyAlignment="1">
      <alignment horizontal="center" vertical="center" wrapText="1"/>
    </xf>
    <xf numFmtId="7" fontId="23" fillId="2"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39" fontId="23" fillId="0" borderId="1" xfId="0" applyNumberFormat="1" applyFont="1" applyFill="1" applyBorder="1" applyAlignment="1">
      <alignment horizontal="center" vertical="center"/>
    </xf>
    <xf numFmtId="0" fontId="82" fillId="0" borderId="1" xfId="0" applyFont="1" applyBorder="1" applyAlignment="1">
      <alignment horizontal="right"/>
    </xf>
    <xf numFmtId="0" fontId="65" fillId="0" borderId="1" xfId="0" applyFont="1" applyBorder="1" applyAlignment="1">
      <alignment vertical="center"/>
    </xf>
    <xf numFmtId="0" fontId="18" fillId="0" borderId="1" xfId="0" applyFont="1" applyFill="1" applyBorder="1" applyAlignment="1">
      <alignment horizontal="center" vertical="center" wrapText="1"/>
    </xf>
    <xf numFmtId="0" fontId="62" fillId="0" borderId="1" xfId="0" applyFont="1" applyFill="1" applyBorder="1" applyAlignment="1">
      <alignment horizontal="right" vertical="center" wrapText="1"/>
    </xf>
    <xf numFmtId="7" fontId="18" fillId="0" borderId="1" xfId="0" applyNumberFormat="1" applyFont="1" applyFill="1" applyBorder="1" applyAlignment="1">
      <alignment horizontal="center" vertical="center" wrapText="1"/>
    </xf>
    <xf numFmtId="7" fontId="96" fillId="7" borderId="1" xfId="0" applyNumberFormat="1" applyFont="1" applyFill="1" applyBorder="1" applyAlignment="1">
      <alignment horizontal="center" vertical="center" wrapText="1"/>
    </xf>
    <xf numFmtId="0" fontId="71" fillId="7" borderId="12" xfId="0" applyFont="1" applyFill="1" applyBorder="1" applyAlignment="1">
      <alignment horizontal="center" vertical="center" wrapText="1"/>
    </xf>
    <xf numFmtId="0" fontId="10" fillId="0" borderId="0" xfId="0" applyFont="1" applyAlignment="1">
      <alignment wrapText="1"/>
    </xf>
    <xf numFmtId="49" fontId="17" fillId="7" borderId="1" xfId="0" applyNumberFormat="1" applyFont="1" applyFill="1" applyBorder="1" applyAlignment="1">
      <alignment horizontal="right" vertical="center" wrapText="1"/>
    </xf>
    <xf numFmtId="0" fontId="3" fillId="0" borderId="1" xfId="0" applyFont="1" applyBorder="1" applyAlignment="1">
      <alignment vertical="center" wrapText="1"/>
    </xf>
    <xf numFmtId="49" fontId="96" fillId="0" borderId="1" xfId="0" applyNumberFormat="1" applyFont="1" applyFill="1" applyBorder="1" applyAlignment="1">
      <alignment horizontal="center" vertical="center" wrapText="1"/>
    </xf>
    <xf numFmtId="49" fontId="62" fillId="7" borderId="1" xfId="0" applyNumberFormat="1" applyFont="1" applyFill="1" applyBorder="1" applyAlignment="1">
      <alignment horizontal="right" vertical="center" wrapText="1"/>
    </xf>
    <xf numFmtId="0" fontId="62" fillId="0" borderId="1" xfId="0" applyFont="1" applyBorder="1" applyAlignment="1">
      <alignment horizontal="right" vertical="center" wrapText="1"/>
    </xf>
    <xf numFmtId="49" fontId="96" fillId="7" borderId="1" xfId="0" applyNumberFormat="1" applyFont="1" applyFill="1" applyBorder="1" applyAlignment="1">
      <alignment horizontal="center" vertical="center" wrapText="1"/>
    </xf>
    <xf numFmtId="0" fontId="60" fillId="7" borderId="1" xfId="0" applyFont="1" applyFill="1" applyBorder="1" applyAlignment="1">
      <alignment horizontal="center" vertical="center"/>
    </xf>
    <xf numFmtId="166" fontId="23" fillId="7" borderId="1" xfId="0" applyNumberFormat="1" applyFont="1" applyFill="1" applyBorder="1" applyAlignment="1">
      <alignment horizontal="center" vertical="center" wrapText="1"/>
    </xf>
    <xf numFmtId="166" fontId="60" fillId="7" borderId="1" xfId="0" applyNumberFormat="1" applyFont="1" applyFill="1" applyBorder="1" applyAlignment="1">
      <alignment horizontal="center" vertical="center"/>
    </xf>
    <xf numFmtId="166" fontId="65" fillId="7" borderId="1" xfId="0" applyNumberFormat="1" applyFont="1" applyFill="1" applyBorder="1" applyAlignment="1">
      <alignment horizontal="center" vertical="center" wrapText="1"/>
    </xf>
    <xf numFmtId="0" fontId="44" fillId="7" borderId="1" xfId="0" applyFont="1" applyFill="1" applyBorder="1" applyAlignment="1">
      <alignment horizontal="center" vertical="center"/>
    </xf>
    <xf numFmtId="0" fontId="3" fillId="7" borderId="0" xfId="0" applyFont="1" applyFill="1"/>
    <xf numFmtId="49" fontId="44"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right" vertical="center" wrapText="1"/>
    </xf>
    <xf numFmtId="0" fontId="61" fillId="7" borderId="0" xfId="0" applyFont="1" applyFill="1" applyBorder="1" applyAlignment="1">
      <alignment horizontal="center" vertical="center"/>
    </xf>
    <xf numFmtId="0" fontId="80" fillId="14" borderId="1" xfId="0" applyFont="1" applyFill="1" applyBorder="1" applyAlignment="1">
      <alignment horizontal="center" vertical="center" wrapText="1"/>
    </xf>
    <xf numFmtId="0" fontId="61" fillId="7" borderId="1" xfId="0" applyFont="1" applyFill="1" applyBorder="1" applyAlignment="1">
      <alignment horizontal="center" vertical="center" wrapText="1"/>
    </xf>
    <xf numFmtId="49" fontId="61" fillId="14" borderId="1" xfId="0" applyNumberFormat="1" applyFont="1" applyFill="1" applyBorder="1" applyAlignment="1">
      <alignment horizontal="center" vertical="center" wrapText="1"/>
    </xf>
    <xf numFmtId="0" fontId="71" fillId="7" borderId="0" xfId="0" applyFont="1" applyFill="1" applyBorder="1" applyAlignment="1">
      <alignment horizontal="center" vertical="center"/>
    </xf>
    <xf numFmtId="49" fontId="60" fillId="14" borderId="1" xfId="0" applyNumberFormat="1" applyFont="1" applyFill="1" applyBorder="1" applyAlignment="1">
      <alignment horizontal="center" vertical="center" wrapText="1"/>
    </xf>
    <xf numFmtId="0" fontId="60" fillId="7" borderId="1" xfId="0" applyFont="1" applyFill="1" applyBorder="1" applyAlignment="1">
      <alignment horizontal="center" vertical="center" wrapText="1"/>
    </xf>
    <xf numFmtId="0" fontId="71" fillId="7" borderId="0" xfId="0" applyFont="1" applyFill="1"/>
    <xf numFmtId="49" fontId="3" fillId="7" borderId="1" xfId="0" applyNumberFormat="1" applyFont="1" applyFill="1" applyBorder="1" applyAlignment="1">
      <alignment horizontal="center" vertical="center" wrapText="1"/>
    </xf>
    <xf numFmtId="2" fontId="60" fillId="0" borderId="1" xfId="0" applyNumberFormat="1" applyFont="1" applyBorder="1" applyAlignment="1">
      <alignment horizontal="center" vertical="center" wrapText="1"/>
    </xf>
    <xf numFmtId="0" fontId="75" fillId="4" borderId="2" xfId="0" applyFont="1" applyFill="1" applyBorder="1" applyAlignment="1">
      <alignment vertical="center" wrapText="1"/>
    </xf>
    <xf numFmtId="49" fontId="3" fillId="0" borderId="10"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right" vertical="center" wrapText="1"/>
    </xf>
    <xf numFmtId="49" fontId="93" fillId="0" borderId="0" xfId="0" applyNumberFormat="1" applyFont="1" applyFill="1" applyBorder="1" applyAlignment="1">
      <alignment horizontal="center" vertical="center" wrapText="1"/>
    </xf>
    <xf numFmtId="0" fontId="4" fillId="0" borderId="10" xfId="0" applyFont="1" applyFill="1" applyBorder="1" applyAlignment="1">
      <alignment vertical="center" wrapText="1"/>
    </xf>
    <xf numFmtId="164" fontId="10" fillId="0" borderId="10" xfId="0" applyNumberFormat="1" applyFont="1" applyFill="1" applyBorder="1" applyAlignment="1">
      <alignment horizontal="center" vertical="center"/>
    </xf>
    <xf numFmtId="0" fontId="4" fillId="0" borderId="5" xfId="0" applyFont="1" applyFill="1" applyBorder="1" applyAlignment="1">
      <alignment vertical="center" wrapText="1"/>
    </xf>
    <xf numFmtId="164" fontId="10" fillId="0" borderId="5" xfId="0" applyNumberFormat="1" applyFont="1" applyFill="1" applyBorder="1" applyAlignment="1">
      <alignment horizontal="center" vertical="center"/>
    </xf>
    <xf numFmtId="0" fontId="76" fillId="0" borderId="2" xfId="0" applyFont="1" applyFill="1" applyBorder="1" applyAlignment="1">
      <alignment vertical="center" wrapText="1"/>
    </xf>
    <xf numFmtId="7" fontId="3" fillId="0" borderId="0" xfId="0" applyNumberFormat="1" applyFont="1"/>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49" fontId="17" fillId="7" borderId="3" xfId="0" applyNumberFormat="1" applyFont="1" applyFill="1" applyBorder="1" applyAlignment="1">
      <alignment horizontal="justify" vertical="center" wrapText="1"/>
    </xf>
    <xf numFmtId="49" fontId="17" fillId="7" borderId="4" xfId="0" applyNumberFormat="1" applyFont="1" applyFill="1" applyBorder="1" applyAlignment="1">
      <alignment horizontal="justify" vertical="center" wrapText="1"/>
    </xf>
    <xf numFmtId="49" fontId="17" fillId="7" borderId="2" xfId="0" applyNumberFormat="1" applyFont="1" applyFill="1" applyBorder="1" applyAlignment="1">
      <alignment horizontal="justify"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3" fillId="0" borderId="0" xfId="0" applyFont="1" applyBorder="1" applyAlignment="1">
      <alignment horizontal="left" vertical="center" wrapText="1"/>
    </xf>
    <xf numFmtId="49" fontId="17" fillId="0" borderId="1" xfId="0" applyNumberFormat="1"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42" fillId="11" borderId="3" xfId="0" applyNumberFormat="1" applyFont="1" applyFill="1" applyBorder="1" applyAlignment="1">
      <alignment horizontal="center" vertical="center" wrapText="1"/>
    </xf>
    <xf numFmtId="49" fontId="42" fillId="11" borderId="2" xfId="0" applyNumberFormat="1" applyFont="1" applyFill="1" applyBorder="1" applyAlignment="1">
      <alignment horizontal="center" vertical="center" wrapText="1"/>
    </xf>
    <xf numFmtId="0" fontId="13" fillId="0" borderId="0" xfId="0" applyFont="1" applyBorder="1" applyAlignment="1">
      <alignment horizontal="left" vertical="center"/>
    </xf>
    <xf numFmtId="0" fontId="4" fillId="5" borderId="1" xfId="0" applyFont="1" applyFill="1" applyBorder="1" applyAlignment="1">
      <alignment horizontal="center" vertical="center" wrapText="1"/>
    </xf>
    <xf numFmtId="49" fontId="75" fillId="11" borderId="3" xfId="0" applyNumberFormat="1" applyFont="1" applyFill="1" applyBorder="1" applyAlignment="1">
      <alignment horizontal="left" vertical="center" wrapText="1"/>
    </xf>
    <xf numFmtId="49" fontId="75" fillId="11" borderId="2" xfId="0" applyNumberFormat="1" applyFont="1" applyFill="1" applyBorder="1" applyAlignment="1">
      <alignment horizontal="left" vertical="center" wrapText="1"/>
    </xf>
    <xf numFmtId="49" fontId="42" fillId="11" borderId="13" xfId="0" applyNumberFormat="1" applyFont="1" applyFill="1" applyBorder="1" applyAlignment="1">
      <alignment horizontal="left" vertical="center" wrapText="1"/>
    </xf>
    <xf numFmtId="49" fontId="42" fillId="11" borderId="8" xfId="0" applyNumberFormat="1" applyFont="1" applyFill="1" applyBorder="1" applyAlignment="1">
      <alignment horizontal="left" vertical="center" wrapText="1"/>
    </xf>
    <xf numFmtId="0" fontId="75" fillId="11" borderId="1"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76" fillId="11" borderId="3" xfId="0" applyNumberFormat="1" applyFont="1" applyFill="1" applyBorder="1" applyAlignment="1">
      <alignment horizontal="left" vertical="center" wrapText="1"/>
    </xf>
    <xf numFmtId="49" fontId="76" fillId="11" borderId="2" xfId="0" applyNumberFormat="1" applyFont="1" applyFill="1" applyBorder="1" applyAlignment="1">
      <alignment horizontal="left" vertical="center" wrapText="1"/>
    </xf>
    <xf numFmtId="164" fontId="76" fillId="4" borderId="1" xfId="0" applyNumberFormat="1" applyFont="1" applyFill="1" applyBorder="1" applyAlignment="1">
      <alignment horizontal="left" vertical="center"/>
    </xf>
    <xf numFmtId="0" fontId="23" fillId="5" borderId="1" xfId="0" applyFont="1" applyFill="1" applyBorder="1" applyAlignment="1">
      <alignment horizontal="center" vertical="center" wrapText="1"/>
    </xf>
    <xf numFmtId="164" fontId="76" fillId="4" borderId="1" xfId="0" applyNumberFormat="1" applyFont="1" applyFill="1" applyBorder="1" applyAlignment="1">
      <alignment horizontal="left" vertical="center" wrapText="1"/>
    </xf>
    <xf numFmtId="0" fontId="5" fillId="0" borderId="1" xfId="0" applyFont="1" applyBorder="1" applyAlignment="1">
      <alignment horizontal="center" wrapText="1"/>
    </xf>
    <xf numFmtId="0" fontId="23" fillId="0" borderId="1" xfId="0" applyFont="1" applyFill="1" applyBorder="1" applyAlignment="1">
      <alignment horizontal="left" vertical="center" wrapText="1"/>
    </xf>
    <xf numFmtId="164" fontId="76" fillId="4" borderId="3" xfId="0" applyNumberFormat="1" applyFont="1" applyFill="1" applyBorder="1" applyAlignment="1">
      <alignment horizontal="center" vertical="center"/>
    </xf>
    <xf numFmtId="164" fontId="76" fillId="4" borderId="2"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69" fillId="0" borderId="17" xfId="0" applyFont="1" applyFill="1" applyBorder="1" applyAlignment="1">
      <alignment horizontal="left" wrapText="1"/>
    </xf>
    <xf numFmtId="0" fontId="69" fillId="0" borderId="0" xfId="0" applyFont="1" applyFill="1" applyBorder="1" applyAlignment="1">
      <alignment horizontal="left" wrapText="1"/>
    </xf>
    <xf numFmtId="0" fontId="60" fillId="5" borderId="3" xfId="0" applyFont="1" applyFill="1" applyBorder="1" applyAlignment="1">
      <alignment horizontal="center" vertical="center" wrapText="1"/>
    </xf>
    <xf numFmtId="0" fontId="71" fillId="0" borderId="3" xfId="0" applyFont="1" applyFill="1" applyBorder="1" applyAlignment="1">
      <alignment horizontal="left" vertical="center" wrapText="1"/>
    </xf>
    <xf numFmtId="0" fontId="71" fillId="0" borderId="4" xfId="0" applyFont="1" applyFill="1" applyBorder="1" applyAlignment="1">
      <alignment horizontal="left" vertical="center" wrapText="1"/>
    </xf>
    <xf numFmtId="0" fontId="71" fillId="0" borderId="2" xfId="0" applyFont="1" applyFill="1" applyBorder="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9" fillId="0" borderId="0" xfId="0" applyFont="1" applyBorder="1" applyAlignment="1">
      <alignment horizontal="left" vertical="center" wrapText="1"/>
    </xf>
  </cellXfs>
  <cellStyles count="10">
    <cellStyle name="Collegamento ipertestuale" xfId="1" builtinId="8"/>
    <cellStyle name="Excel Built-in Normal" xfId="4"/>
    <cellStyle name="Excel Built-in Normal 2" xfId="5"/>
    <cellStyle name="Normale" xfId="0" builtinId="0"/>
    <cellStyle name="Normale 2" xfId="2"/>
    <cellStyle name="Normale 2 2" xfId="6"/>
    <cellStyle name="Normale 3" xfId="3"/>
    <cellStyle name="Normale 3 2" xfId="7"/>
    <cellStyle name="Normale 3 3" xfId="9"/>
    <cellStyle name="Normale 3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hyperlink" Target="file:///\\arta-fileserve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BP66"/>
  <sheetViews>
    <sheetView topLeftCell="A31" zoomScale="85" zoomScaleNormal="85" workbookViewId="0">
      <selection activeCell="J9" sqref="J9"/>
    </sheetView>
    <sheetView workbookViewId="1">
      <selection activeCell="H11" sqref="H11"/>
    </sheetView>
    <sheetView topLeftCell="A43" workbookViewId="2">
      <selection activeCell="J15" sqref="J15"/>
    </sheetView>
  </sheetViews>
  <sheetFormatPr defaultColWidth="9.28515625" defaultRowHeight="15.75" x14ac:dyDescent="0.25"/>
  <cols>
    <col min="1" max="1" width="16.28515625" style="202" customWidth="1"/>
    <col min="2" max="2" width="14.42578125" style="52" customWidth="1"/>
    <col min="3" max="3" width="65.85546875" style="53" customWidth="1"/>
    <col min="4" max="5" width="9.28515625" style="37" hidden="1" customWidth="1"/>
    <col min="6" max="6" width="9.28515625" style="38" hidden="1" customWidth="1"/>
    <col min="7" max="7" width="9.28515625" style="39" hidden="1" customWidth="1"/>
    <col min="8" max="8" width="18.28515625" style="40" customWidth="1"/>
    <col min="9" max="9" width="39.5703125" style="53" customWidth="1"/>
    <col min="10" max="10" width="12.5703125" style="29" customWidth="1"/>
    <col min="11" max="16384" width="9.28515625" style="29"/>
  </cols>
  <sheetData>
    <row r="1" spans="1:10" ht="30" customHeight="1" x14ac:dyDescent="0.25">
      <c r="A1" s="504" t="s">
        <v>801</v>
      </c>
      <c r="B1" s="504"/>
      <c r="C1" s="504"/>
      <c r="D1" s="504"/>
      <c r="E1" s="504"/>
      <c r="F1" s="504"/>
      <c r="G1" s="504"/>
      <c r="H1" s="504"/>
      <c r="J1" s="36"/>
    </row>
    <row r="2" spans="1:10" s="30" customFormat="1" ht="12.75" customHeight="1" x14ac:dyDescent="0.25">
      <c r="A2" s="197"/>
      <c r="B2" s="31"/>
      <c r="C2" s="31"/>
      <c r="D2" s="31"/>
      <c r="E2" s="31"/>
      <c r="F2" s="31"/>
      <c r="G2" s="31"/>
      <c r="H2" s="31"/>
      <c r="I2" s="160"/>
    </row>
    <row r="3" spans="1:10" ht="42" x14ac:dyDescent="0.25">
      <c r="A3" s="68" t="s">
        <v>251</v>
      </c>
      <c r="B3" s="69" t="s">
        <v>252</v>
      </c>
      <c r="C3" s="70" t="s">
        <v>260</v>
      </c>
      <c r="H3" s="69"/>
    </row>
    <row r="4" spans="1:10" ht="39.6" customHeight="1" x14ac:dyDescent="0.25">
      <c r="A4" s="203" t="s">
        <v>823</v>
      </c>
      <c r="B4" s="177"/>
      <c r="C4" s="260" t="s">
        <v>835</v>
      </c>
      <c r="D4" s="178"/>
      <c r="E4" s="178"/>
      <c r="F4" s="178"/>
      <c r="G4" s="178"/>
      <c r="H4" s="179"/>
    </row>
    <row r="5" spans="1:10" ht="33.75" customHeight="1" x14ac:dyDescent="0.25">
      <c r="A5" s="182" t="s">
        <v>823</v>
      </c>
      <c r="B5" s="41" t="s">
        <v>254</v>
      </c>
      <c r="C5" s="156" t="s">
        <v>1002</v>
      </c>
      <c r="D5" s="42"/>
      <c r="E5" s="42"/>
      <c r="F5" s="43"/>
      <c r="G5" s="44"/>
      <c r="H5" s="45">
        <v>40</v>
      </c>
    </row>
    <row r="6" spans="1:10" ht="33.75" customHeight="1" x14ac:dyDescent="0.25">
      <c r="A6" s="182" t="s">
        <v>823</v>
      </c>
      <c r="B6" s="41" t="s">
        <v>253</v>
      </c>
      <c r="C6" s="156" t="s">
        <v>520</v>
      </c>
      <c r="D6" s="42"/>
      <c r="E6" s="42"/>
      <c r="F6" s="43"/>
      <c r="G6" s="44"/>
      <c r="H6" s="45">
        <v>90</v>
      </c>
    </row>
    <row r="7" spans="1:10" ht="33.75" customHeight="1" x14ac:dyDescent="0.25">
      <c r="A7" s="182" t="s">
        <v>823</v>
      </c>
      <c r="B7" s="41" t="s">
        <v>261</v>
      </c>
      <c r="C7" s="156" t="s">
        <v>521</v>
      </c>
      <c r="D7" s="42"/>
      <c r="E7" s="42"/>
      <c r="F7" s="43"/>
      <c r="G7" s="44"/>
      <c r="H7" s="45">
        <v>150</v>
      </c>
    </row>
    <row r="8" spans="1:10" ht="33.75" customHeight="1" x14ac:dyDescent="0.25">
      <c r="A8" s="182" t="s">
        <v>823</v>
      </c>
      <c r="B8" s="41" t="s">
        <v>264</v>
      </c>
      <c r="C8" s="156" t="s">
        <v>330</v>
      </c>
      <c r="D8" s="42"/>
      <c r="E8" s="42"/>
      <c r="F8" s="43"/>
      <c r="G8" s="44"/>
      <c r="H8" s="45">
        <v>300</v>
      </c>
    </row>
    <row r="9" spans="1:10" s="59" customFormat="1" ht="33.75" customHeight="1" x14ac:dyDescent="0.2">
      <c r="A9" s="182" t="s">
        <v>823</v>
      </c>
      <c r="B9" s="41" t="s">
        <v>392</v>
      </c>
      <c r="C9" s="139" t="s">
        <v>282</v>
      </c>
      <c r="D9" s="19"/>
      <c r="E9" s="20"/>
      <c r="F9" s="20"/>
      <c r="G9" s="20">
        <f t="shared" ref="G9:G11" si="0">F9*1.0045</f>
        <v>0</v>
      </c>
      <c r="H9" s="2"/>
    </row>
    <row r="10" spans="1:10" s="59" customFormat="1" ht="33.75" customHeight="1" x14ac:dyDescent="0.2">
      <c r="A10" s="182" t="s">
        <v>823</v>
      </c>
      <c r="B10" s="254" t="s">
        <v>393</v>
      </c>
      <c r="C10" s="143" t="s">
        <v>283</v>
      </c>
      <c r="D10" s="19">
        <v>47</v>
      </c>
      <c r="E10" s="20">
        <f t="shared" ref="E10:E11" si="1">D10*1.172</f>
        <v>55.083999999999996</v>
      </c>
      <c r="F10" s="20">
        <f t="shared" ref="F10:F11" si="2">E10*1.018</f>
        <v>56.075511999999996</v>
      </c>
      <c r="G10" s="20">
        <f t="shared" si="0"/>
        <v>56.327851803999991</v>
      </c>
      <c r="H10" s="58">
        <v>100</v>
      </c>
    </row>
    <row r="11" spans="1:10" s="59" customFormat="1" ht="33.75" customHeight="1" x14ac:dyDescent="0.2">
      <c r="A11" s="182" t="s">
        <v>823</v>
      </c>
      <c r="B11" s="254" t="s">
        <v>394</v>
      </c>
      <c r="C11" s="143" t="s">
        <v>284</v>
      </c>
      <c r="D11" s="19">
        <v>84.7</v>
      </c>
      <c r="E11" s="20">
        <f t="shared" si="1"/>
        <v>99.2684</v>
      </c>
      <c r="F11" s="20">
        <f t="shared" si="2"/>
        <v>101.05523119999999</v>
      </c>
      <c r="G11" s="20">
        <f t="shared" si="0"/>
        <v>101.50997974039998</v>
      </c>
      <c r="H11" s="58">
        <v>10</v>
      </c>
    </row>
    <row r="12" spans="1:10" ht="39" x14ac:dyDescent="0.25">
      <c r="A12" s="204" t="s">
        <v>824</v>
      </c>
      <c r="B12" s="101"/>
      <c r="C12" s="259" t="s">
        <v>265</v>
      </c>
      <c r="D12" s="102"/>
      <c r="E12" s="102"/>
      <c r="F12" s="102"/>
      <c r="G12" s="102"/>
      <c r="H12" s="103"/>
    </row>
    <row r="13" spans="1:10" ht="90" customHeight="1" x14ac:dyDescent="0.25">
      <c r="A13" s="182" t="s">
        <v>824</v>
      </c>
      <c r="B13" s="205" t="s">
        <v>254</v>
      </c>
      <c r="C13" s="72" t="s">
        <v>997</v>
      </c>
      <c r="D13" s="73"/>
      <c r="E13" s="73"/>
      <c r="F13" s="74"/>
      <c r="G13" s="74"/>
      <c r="H13" s="97">
        <v>20</v>
      </c>
    </row>
    <row r="14" spans="1:10" ht="78.75" x14ac:dyDescent="0.25">
      <c r="A14" s="182" t="s">
        <v>824</v>
      </c>
      <c r="B14" s="205" t="s">
        <v>253</v>
      </c>
      <c r="C14" s="72" t="s">
        <v>512</v>
      </c>
      <c r="D14" s="75"/>
      <c r="E14" s="75"/>
      <c r="F14" s="76"/>
      <c r="G14" s="77"/>
      <c r="H14" s="81">
        <v>50</v>
      </c>
      <c r="I14" s="161"/>
    </row>
    <row r="15" spans="1:10" ht="45.75" customHeight="1" x14ac:dyDescent="0.25">
      <c r="A15" s="182" t="s">
        <v>824</v>
      </c>
      <c r="B15" s="205" t="s">
        <v>261</v>
      </c>
      <c r="C15" s="82" t="s">
        <v>511</v>
      </c>
      <c r="D15" s="86"/>
      <c r="E15" s="86"/>
      <c r="F15" s="86"/>
      <c r="G15" s="86"/>
      <c r="H15" s="148">
        <v>150</v>
      </c>
    </row>
    <row r="16" spans="1:10" s="48" customFormat="1" ht="45.75" hidden="1" customHeight="1" x14ac:dyDescent="0.25">
      <c r="A16" s="182" t="s">
        <v>824</v>
      </c>
      <c r="B16" s="71" t="s">
        <v>264</v>
      </c>
      <c r="C16" s="122" t="s">
        <v>236</v>
      </c>
      <c r="D16" s="123"/>
      <c r="E16" s="124"/>
      <c r="F16" s="125"/>
      <c r="G16" s="126"/>
      <c r="H16" s="127">
        <v>100</v>
      </c>
      <c r="I16" s="162"/>
    </row>
    <row r="17" spans="1:9" s="48" customFormat="1" ht="45.75" hidden="1" customHeight="1" x14ac:dyDescent="0.25">
      <c r="A17" s="182" t="s">
        <v>824</v>
      </c>
      <c r="B17" s="71" t="s">
        <v>392</v>
      </c>
      <c r="C17" s="128" t="s">
        <v>240</v>
      </c>
      <c r="D17" s="123"/>
      <c r="E17" s="124"/>
      <c r="F17" s="125"/>
      <c r="G17" s="126"/>
      <c r="H17" s="127">
        <v>200</v>
      </c>
      <c r="I17" s="162"/>
    </row>
    <row r="18" spans="1:9" s="48" customFormat="1" ht="21.75" hidden="1" customHeight="1" x14ac:dyDescent="0.25">
      <c r="A18" s="182" t="s">
        <v>824</v>
      </c>
      <c r="B18" s="71" t="s">
        <v>526</v>
      </c>
      <c r="C18" s="129" t="s">
        <v>7</v>
      </c>
      <c r="D18" s="130">
        <v>2.58</v>
      </c>
      <c r="E18" s="130">
        <f>D18*1.172</f>
        <v>3.0237599999999998</v>
      </c>
      <c r="F18" s="131">
        <f>E18*1.018</f>
        <v>3.0781876799999996</v>
      </c>
      <c r="G18" s="132">
        <f>F18*1.0045</f>
        <v>3.0920395245599996</v>
      </c>
      <c r="H18" s="133">
        <v>4</v>
      </c>
      <c r="I18" s="162"/>
    </row>
    <row r="19" spans="1:9" ht="38.25" customHeight="1" x14ac:dyDescent="0.25">
      <c r="A19" s="182" t="s">
        <v>824</v>
      </c>
      <c r="B19" s="205" t="s">
        <v>264</v>
      </c>
      <c r="C19" s="120" t="s">
        <v>316</v>
      </c>
      <c r="D19" s="86"/>
      <c r="E19" s="86"/>
      <c r="F19" s="86"/>
      <c r="G19" s="86"/>
      <c r="H19" s="81">
        <v>100</v>
      </c>
    </row>
    <row r="20" spans="1:9" ht="38.25" customHeight="1" x14ac:dyDescent="0.25">
      <c r="A20" s="182" t="s">
        <v>824</v>
      </c>
      <c r="B20" s="205" t="s">
        <v>392</v>
      </c>
      <c r="C20" s="120" t="s">
        <v>336</v>
      </c>
      <c r="D20" s="86"/>
      <c r="E20" s="86"/>
      <c r="F20" s="86"/>
      <c r="G20" s="86"/>
      <c r="H20" s="81">
        <v>450</v>
      </c>
    </row>
    <row r="21" spans="1:9" s="48" customFormat="1" ht="33.75" customHeight="1" x14ac:dyDescent="0.25">
      <c r="A21" s="182" t="s">
        <v>824</v>
      </c>
      <c r="B21" s="205" t="s">
        <v>526</v>
      </c>
      <c r="C21" s="120" t="s">
        <v>510</v>
      </c>
      <c r="D21" s="134"/>
      <c r="E21" s="134"/>
      <c r="F21" s="135"/>
      <c r="G21" s="136"/>
      <c r="H21" s="81">
        <v>150</v>
      </c>
      <c r="I21" s="162"/>
    </row>
    <row r="22" spans="1:9" ht="24.75" customHeight="1" x14ac:dyDescent="0.25">
      <c r="A22" s="182" t="s">
        <v>824</v>
      </c>
      <c r="B22" s="205" t="s">
        <v>408</v>
      </c>
      <c r="C22" s="99" t="s">
        <v>286</v>
      </c>
      <c r="D22" s="137"/>
      <c r="E22" s="137"/>
      <c r="F22" s="138"/>
      <c r="G22" s="138"/>
      <c r="H22" s="148">
        <v>80</v>
      </c>
    </row>
    <row r="23" spans="1:9" ht="31.5" customHeight="1" x14ac:dyDescent="0.25">
      <c r="A23" s="204" t="s">
        <v>825</v>
      </c>
      <c r="B23" s="101"/>
      <c r="C23" s="261" t="s">
        <v>836</v>
      </c>
      <c r="D23" s="104"/>
      <c r="E23" s="104"/>
      <c r="F23" s="102"/>
      <c r="G23" s="102"/>
      <c r="H23" s="103"/>
    </row>
    <row r="24" spans="1:9" ht="45.75" customHeight="1" x14ac:dyDescent="0.25">
      <c r="A24" s="182" t="s">
        <v>825</v>
      </c>
      <c r="B24" s="205" t="s">
        <v>254</v>
      </c>
      <c r="C24" s="99" t="s">
        <v>247</v>
      </c>
      <c r="D24" s="91">
        <v>47</v>
      </c>
      <c r="E24" s="78">
        <f>D24*1.172</f>
        <v>55.083999999999996</v>
      </c>
      <c r="F24" s="79">
        <f>E24*1.018</f>
        <v>56.075511999999996</v>
      </c>
      <c r="G24" s="80">
        <f>F24*1.0045</f>
        <v>56.327851803999991</v>
      </c>
      <c r="H24" s="81">
        <v>15</v>
      </c>
    </row>
    <row r="25" spans="1:9" ht="45.75" customHeight="1" x14ac:dyDescent="0.25">
      <c r="A25" s="182" t="s">
        <v>825</v>
      </c>
      <c r="B25" s="205" t="s">
        <v>253</v>
      </c>
      <c r="C25" s="98" t="s">
        <v>341</v>
      </c>
      <c r="D25" s="92">
        <v>18.59</v>
      </c>
      <c r="E25" s="92">
        <f>D25*1.172</f>
        <v>21.787479999999999</v>
      </c>
      <c r="F25" s="93">
        <f>E25*1.018</f>
        <v>22.179654639999999</v>
      </c>
      <c r="G25" s="94">
        <f>F25*1.0045</f>
        <v>22.279463085879996</v>
      </c>
      <c r="H25" s="81">
        <v>40</v>
      </c>
    </row>
    <row r="26" spans="1:9" ht="30" customHeight="1" x14ac:dyDescent="0.25">
      <c r="A26" s="182" t="s">
        <v>825</v>
      </c>
      <c r="B26" s="205" t="s">
        <v>261</v>
      </c>
      <c r="C26" s="99" t="s">
        <v>337</v>
      </c>
      <c r="D26" s="91">
        <v>47</v>
      </c>
      <c r="E26" s="78">
        <f>D26*1.172</f>
        <v>55.083999999999996</v>
      </c>
      <c r="F26" s="79">
        <f>E26*1.018</f>
        <v>56.075511999999996</v>
      </c>
      <c r="G26" s="80">
        <f>F26*1.0045</f>
        <v>56.327851803999991</v>
      </c>
      <c r="H26" s="81">
        <v>60</v>
      </c>
    </row>
    <row r="27" spans="1:9" ht="33.75" customHeight="1" x14ac:dyDescent="0.25">
      <c r="A27" s="182" t="s">
        <v>825</v>
      </c>
      <c r="B27" s="205" t="s">
        <v>264</v>
      </c>
      <c r="C27" s="98" t="s">
        <v>191</v>
      </c>
      <c r="D27" s="92"/>
      <c r="E27" s="92"/>
      <c r="F27" s="93"/>
      <c r="G27" s="94"/>
      <c r="H27" s="81"/>
    </row>
    <row r="28" spans="1:9" ht="21.75" customHeight="1" x14ac:dyDescent="0.25">
      <c r="A28" s="182" t="s">
        <v>825</v>
      </c>
      <c r="B28" s="220" t="s">
        <v>525</v>
      </c>
      <c r="C28" s="141" t="s">
        <v>211</v>
      </c>
      <c r="D28" s="92"/>
      <c r="E28" s="92"/>
      <c r="F28" s="93"/>
      <c r="G28" s="94"/>
      <c r="H28" s="81">
        <v>10</v>
      </c>
    </row>
    <row r="29" spans="1:9" ht="21.75" customHeight="1" x14ac:dyDescent="0.25">
      <c r="A29" s="182" t="s">
        <v>825</v>
      </c>
      <c r="B29" s="220" t="s">
        <v>266</v>
      </c>
      <c r="C29" s="141" t="s">
        <v>290</v>
      </c>
      <c r="D29" s="88"/>
      <c r="E29" s="88"/>
      <c r="F29" s="89"/>
      <c r="G29" s="90"/>
      <c r="H29" s="81">
        <v>15</v>
      </c>
    </row>
    <row r="30" spans="1:9" ht="36.75" customHeight="1" x14ac:dyDescent="0.25">
      <c r="A30" s="182" t="s">
        <v>825</v>
      </c>
      <c r="B30" s="205" t="s">
        <v>392</v>
      </c>
      <c r="C30" s="99" t="s">
        <v>8</v>
      </c>
      <c r="D30" s="92"/>
      <c r="E30" s="92"/>
      <c r="F30" s="93"/>
      <c r="G30" s="94"/>
      <c r="H30" s="81"/>
    </row>
    <row r="31" spans="1:9" ht="25.5" customHeight="1" x14ac:dyDescent="0.25">
      <c r="A31" s="182" t="s">
        <v>825</v>
      </c>
      <c r="B31" s="220" t="s">
        <v>393</v>
      </c>
      <c r="C31" s="141" t="s">
        <v>513</v>
      </c>
      <c r="D31" s="91">
        <v>47</v>
      </c>
      <c r="E31" s="78">
        <f>D31*1.172</f>
        <v>55.083999999999996</v>
      </c>
      <c r="F31" s="79">
        <f>E31*1.018</f>
        <v>56.075511999999996</v>
      </c>
      <c r="G31" s="80">
        <f>F31*1.0045</f>
        <v>56.327851803999991</v>
      </c>
      <c r="H31" s="81">
        <v>60</v>
      </c>
    </row>
    <row r="32" spans="1:9" ht="25.5" customHeight="1" x14ac:dyDescent="0.25">
      <c r="A32" s="182" t="s">
        <v>825</v>
      </c>
      <c r="B32" s="220" t="s">
        <v>394</v>
      </c>
      <c r="C32" s="151" t="s">
        <v>514</v>
      </c>
      <c r="D32" s="91">
        <v>47</v>
      </c>
      <c r="E32" s="78">
        <f>D32*1.172</f>
        <v>55.083999999999996</v>
      </c>
      <c r="F32" s="79">
        <f>E32*1.018</f>
        <v>56.075511999999996</v>
      </c>
      <c r="G32" s="80">
        <f>F32*1.0045</f>
        <v>56.327851803999991</v>
      </c>
      <c r="H32" s="81">
        <v>60</v>
      </c>
    </row>
    <row r="33" spans="1:68" ht="31.5" customHeight="1" x14ac:dyDescent="0.25">
      <c r="A33" s="182" t="s">
        <v>825</v>
      </c>
      <c r="B33" s="220" t="s">
        <v>395</v>
      </c>
      <c r="C33" s="152" t="s">
        <v>515</v>
      </c>
      <c r="D33" s="91"/>
      <c r="E33" s="78"/>
      <c r="F33" s="79"/>
      <c r="G33" s="80"/>
      <c r="H33" s="81">
        <v>90</v>
      </c>
    </row>
    <row r="34" spans="1:68" ht="30.75" customHeight="1" x14ac:dyDescent="0.25">
      <c r="A34" s="182" t="s">
        <v>825</v>
      </c>
      <c r="B34" s="220" t="s">
        <v>396</v>
      </c>
      <c r="C34" s="153" t="s">
        <v>516</v>
      </c>
      <c r="D34" s="78">
        <v>47</v>
      </c>
      <c r="E34" s="78">
        <f>D34*1.172</f>
        <v>55.083999999999996</v>
      </c>
      <c r="F34" s="79">
        <f>E34*1.018</f>
        <v>56.075511999999996</v>
      </c>
      <c r="G34" s="80">
        <f>F34*1.0045</f>
        <v>56.327851803999991</v>
      </c>
      <c r="H34" s="81">
        <v>60</v>
      </c>
    </row>
    <row r="35" spans="1:68" ht="30.75" customHeight="1" x14ac:dyDescent="0.25">
      <c r="A35" s="182" t="s">
        <v>825</v>
      </c>
      <c r="B35" s="220" t="s">
        <v>397</v>
      </c>
      <c r="C35" s="141" t="s">
        <v>517</v>
      </c>
      <c r="D35" s="83"/>
      <c r="E35" s="83"/>
      <c r="F35" s="84"/>
      <c r="G35" s="85"/>
      <c r="H35" s="100">
        <v>160</v>
      </c>
    </row>
    <row r="36" spans="1:68" ht="30.75" customHeight="1" x14ac:dyDescent="0.25">
      <c r="A36" s="182" t="s">
        <v>825</v>
      </c>
      <c r="B36" s="205" t="s">
        <v>526</v>
      </c>
      <c r="C36" s="98" t="s">
        <v>259</v>
      </c>
      <c r="D36" s="92"/>
      <c r="E36" s="92"/>
      <c r="F36" s="93"/>
      <c r="G36" s="94"/>
      <c r="H36" s="81">
        <v>25</v>
      </c>
    </row>
    <row r="37" spans="1:68" ht="30.75" customHeight="1" x14ac:dyDescent="0.25">
      <c r="A37" s="182" t="s">
        <v>825</v>
      </c>
      <c r="B37" s="205" t="s">
        <v>408</v>
      </c>
      <c r="C37" s="98" t="s">
        <v>9</v>
      </c>
      <c r="D37" s="92">
        <v>18.59</v>
      </c>
      <c r="E37" s="92">
        <f>D37*1.172</f>
        <v>21.787479999999999</v>
      </c>
      <c r="F37" s="93">
        <f>E37*1.018</f>
        <v>22.179654639999999</v>
      </c>
      <c r="G37" s="94">
        <f>F37*1.0045</f>
        <v>22.279463085879996</v>
      </c>
      <c r="H37" s="81">
        <v>23</v>
      </c>
    </row>
    <row r="38" spans="1:68" ht="30.75" customHeight="1" x14ac:dyDescent="0.25">
      <c r="A38" s="182" t="s">
        <v>825</v>
      </c>
      <c r="B38" s="205" t="s">
        <v>458</v>
      </c>
      <c r="C38" s="98" t="s">
        <v>274</v>
      </c>
      <c r="D38" s="92"/>
      <c r="E38" s="92"/>
      <c r="F38" s="93"/>
      <c r="G38" s="94"/>
      <c r="H38" s="81">
        <v>60</v>
      </c>
    </row>
    <row r="39" spans="1:68" ht="30.75" customHeight="1" x14ac:dyDescent="0.25">
      <c r="A39" s="182" t="s">
        <v>825</v>
      </c>
      <c r="B39" s="205" t="s">
        <v>527</v>
      </c>
      <c r="C39" s="112" t="s">
        <v>10</v>
      </c>
      <c r="D39" s="92">
        <v>25.82</v>
      </c>
      <c r="E39" s="92">
        <v>30.261039999999998</v>
      </c>
      <c r="F39" s="93">
        <v>30.805738719999997</v>
      </c>
      <c r="G39" s="94">
        <v>30.944364544239995</v>
      </c>
      <c r="H39" s="167"/>
    </row>
    <row r="40" spans="1:68" ht="30.75" customHeight="1" x14ac:dyDescent="0.25">
      <c r="A40" s="182" t="s">
        <v>825</v>
      </c>
      <c r="B40" s="220" t="s">
        <v>528</v>
      </c>
      <c r="C40" s="140" t="s">
        <v>425</v>
      </c>
      <c r="D40" s="107"/>
      <c r="E40" s="107"/>
      <c r="F40" s="108"/>
      <c r="G40" s="166"/>
      <c r="H40" s="97">
        <v>40</v>
      </c>
      <c r="I40" s="164"/>
      <c r="J40" s="165"/>
    </row>
    <row r="41" spans="1:68" ht="30.75" customHeight="1" x14ac:dyDescent="0.25">
      <c r="A41" s="182" t="s">
        <v>825</v>
      </c>
      <c r="B41" s="220" t="s">
        <v>529</v>
      </c>
      <c r="C41" s="140" t="s">
        <v>426</v>
      </c>
      <c r="D41" s="109">
        <v>6.71</v>
      </c>
      <c r="E41" s="109">
        <v>7.8641199999999998</v>
      </c>
      <c r="F41" s="110">
        <v>8.0056741599999999</v>
      </c>
      <c r="G41" s="110">
        <v>8.04169969372</v>
      </c>
      <c r="H41" s="97">
        <v>80</v>
      </c>
      <c r="I41" s="164"/>
      <c r="J41" s="165"/>
    </row>
    <row r="42" spans="1:68" s="54" customFormat="1" ht="30.75" customHeight="1" x14ac:dyDescent="0.25">
      <c r="A42" s="182" t="s">
        <v>825</v>
      </c>
      <c r="B42" s="205" t="s">
        <v>530</v>
      </c>
      <c r="C42" s="98" t="s">
        <v>275</v>
      </c>
      <c r="D42" s="113"/>
      <c r="E42" s="113"/>
      <c r="F42" s="114"/>
      <c r="G42" s="114"/>
      <c r="H42" s="168">
        <v>9</v>
      </c>
      <c r="I42" s="53"/>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row>
    <row r="43" spans="1:68" s="54" customFormat="1" ht="30.75" customHeight="1" x14ac:dyDescent="0.25">
      <c r="A43" s="182" t="s">
        <v>825</v>
      </c>
      <c r="B43" s="205" t="s">
        <v>462</v>
      </c>
      <c r="C43" s="98" t="s">
        <v>270</v>
      </c>
      <c r="D43" s="115"/>
      <c r="E43" s="115"/>
      <c r="F43" s="116"/>
      <c r="G43" s="116"/>
      <c r="H43" s="97">
        <v>15</v>
      </c>
      <c r="I43" s="53"/>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row>
    <row r="44" spans="1:68" s="54" customFormat="1" ht="30.75" customHeight="1" x14ac:dyDescent="0.25">
      <c r="A44" s="182" t="s">
        <v>825</v>
      </c>
      <c r="B44" s="205" t="s">
        <v>463</v>
      </c>
      <c r="C44" s="140" t="s">
        <v>386</v>
      </c>
      <c r="D44" s="107"/>
      <c r="E44" s="107"/>
      <c r="F44" s="108"/>
      <c r="G44" s="108"/>
      <c r="H44" s="97">
        <v>60</v>
      </c>
      <c r="I44" s="53"/>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row>
    <row r="45" spans="1:68" s="54" customFormat="1" x14ac:dyDescent="0.25">
      <c r="A45" s="182" t="s">
        <v>825</v>
      </c>
      <c r="B45" s="205" t="s">
        <v>464</v>
      </c>
      <c r="C45" s="117" t="s">
        <v>271</v>
      </c>
      <c r="D45" s="118"/>
      <c r="E45" s="118"/>
      <c r="F45" s="119"/>
      <c r="G45" s="119"/>
      <c r="H45" s="148">
        <f>H13</f>
        <v>20</v>
      </c>
      <c r="I45" s="53"/>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row>
    <row r="46" spans="1:68" s="54" customFormat="1" ht="30.75" customHeight="1" x14ac:dyDescent="0.25">
      <c r="A46" s="182" t="s">
        <v>825</v>
      </c>
      <c r="B46" s="205" t="s">
        <v>465</v>
      </c>
      <c r="C46" s="98" t="s">
        <v>291</v>
      </c>
      <c r="D46" s="115"/>
      <c r="E46" s="115"/>
      <c r="F46" s="116"/>
      <c r="G46" s="116"/>
      <c r="H46" s="97">
        <v>40</v>
      </c>
      <c r="I46" s="53"/>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row>
    <row r="47" spans="1:68" s="54" customFormat="1" x14ac:dyDescent="0.25">
      <c r="A47" s="182" t="s">
        <v>825</v>
      </c>
      <c r="B47" s="205" t="s">
        <v>467</v>
      </c>
      <c r="C47" s="112" t="s">
        <v>11</v>
      </c>
      <c r="D47" s="115"/>
      <c r="E47" s="115"/>
      <c r="F47" s="116"/>
      <c r="G47" s="116"/>
      <c r="H47" s="97"/>
      <c r="I47" s="53"/>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row>
    <row r="48" spans="1:68" x14ac:dyDescent="0.25">
      <c r="A48" s="182" t="s">
        <v>825</v>
      </c>
      <c r="B48" s="220" t="s">
        <v>468</v>
      </c>
      <c r="C48" s="154" t="s">
        <v>292</v>
      </c>
      <c r="D48" s="78">
        <v>47</v>
      </c>
      <c r="E48" s="78">
        <f>D48*1.172</f>
        <v>55.083999999999996</v>
      </c>
      <c r="F48" s="79">
        <f>E48*1.018</f>
        <v>56.075511999999996</v>
      </c>
      <c r="G48" s="157">
        <f>F48*1.0045</f>
        <v>56.327851803999991</v>
      </c>
      <c r="H48" s="81">
        <v>20</v>
      </c>
    </row>
    <row r="49" spans="1:8" x14ac:dyDescent="0.25">
      <c r="A49" s="182" t="s">
        <v>825</v>
      </c>
      <c r="B49" s="205" t="s">
        <v>469</v>
      </c>
      <c r="C49" s="112" t="s">
        <v>12</v>
      </c>
      <c r="D49" s="92"/>
      <c r="E49" s="92"/>
      <c r="F49" s="93"/>
      <c r="G49" s="94"/>
      <c r="H49" s="81"/>
    </row>
    <row r="50" spans="1:8" x14ac:dyDescent="0.25">
      <c r="A50" s="182" t="s">
        <v>825</v>
      </c>
      <c r="B50" s="220" t="s">
        <v>470</v>
      </c>
      <c r="C50" s="140" t="s">
        <v>13</v>
      </c>
      <c r="D50" s="78">
        <v>16.010000000000002</v>
      </c>
      <c r="E50" s="78">
        <f>D50*1.172</f>
        <v>18.763719999999999</v>
      </c>
      <c r="F50" s="79">
        <f>E50*1.018</f>
        <v>19.10146696</v>
      </c>
      <c r="G50" s="80">
        <f>F50*1.0045</f>
        <v>19.187423561319999</v>
      </c>
      <c r="H50" s="81">
        <v>20</v>
      </c>
    </row>
    <row r="51" spans="1:8" ht="31.5" x14ac:dyDescent="0.25">
      <c r="A51" s="182" t="s">
        <v>825</v>
      </c>
      <c r="B51" s="205" t="s">
        <v>531</v>
      </c>
      <c r="C51" s="98" t="s">
        <v>256</v>
      </c>
      <c r="D51" s="87"/>
      <c r="E51" s="87"/>
      <c r="F51" s="95"/>
      <c r="G51" s="96"/>
      <c r="H51" s="180">
        <v>40</v>
      </c>
    </row>
    <row r="52" spans="1:8" x14ac:dyDescent="0.25">
      <c r="A52" s="182" t="s">
        <v>825</v>
      </c>
      <c r="B52" s="220" t="s">
        <v>532</v>
      </c>
      <c r="C52" s="140" t="s">
        <v>293</v>
      </c>
      <c r="D52" s="92"/>
      <c r="E52" s="92"/>
      <c r="F52" s="93"/>
      <c r="G52" s="94"/>
      <c r="H52" s="81">
        <f>H51*0.2</f>
        <v>8</v>
      </c>
    </row>
    <row r="53" spans="1:8" ht="27" customHeight="1" x14ac:dyDescent="0.25">
      <c r="A53" s="182" t="s">
        <v>825</v>
      </c>
      <c r="B53" s="205" t="s">
        <v>533</v>
      </c>
      <c r="C53" s="98" t="s">
        <v>257</v>
      </c>
      <c r="D53" s="92"/>
      <c r="E53" s="92"/>
      <c r="F53" s="93"/>
      <c r="G53" s="94"/>
      <c r="H53" s="180">
        <v>55</v>
      </c>
    </row>
    <row r="54" spans="1:8" ht="27" customHeight="1" x14ac:dyDescent="0.25">
      <c r="A54" s="182" t="s">
        <v>825</v>
      </c>
      <c r="B54" s="220" t="s">
        <v>472</v>
      </c>
      <c r="C54" s="140" t="s">
        <v>293</v>
      </c>
      <c r="D54" s="92"/>
      <c r="E54" s="92"/>
      <c r="F54" s="93"/>
      <c r="G54" s="94"/>
      <c r="H54" s="100">
        <f>0.2*H53</f>
        <v>11</v>
      </c>
    </row>
    <row r="55" spans="1:8" x14ac:dyDescent="0.25">
      <c r="A55" s="182" t="s">
        <v>825</v>
      </c>
      <c r="B55" s="205" t="s">
        <v>478</v>
      </c>
      <c r="C55" s="117" t="s">
        <v>258</v>
      </c>
      <c r="D55" s="87"/>
      <c r="E55" s="87"/>
      <c r="F55" s="95"/>
      <c r="G55" s="96"/>
      <c r="H55" s="81">
        <v>40</v>
      </c>
    </row>
    <row r="56" spans="1:8" x14ac:dyDescent="0.25">
      <c r="A56" s="182" t="s">
        <v>825</v>
      </c>
      <c r="B56" s="205" t="s">
        <v>534</v>
      </c>
      <c r="C56" s="121" t="s">
        <v>342</v>
      </c>
      <c r="D56" s="92"/>
      <c r="E56" s="92"/>
      <c r="F56" s="93"/>
      <c r="G56" s="94"/>
      <c r="H56" s="81">
        <v>20</v>
      </c>
    </row>
    <row r="57" spans="1:8" x14ac:dyDescent="0.25">
      <c r="A57" s="182" t="s">
        <v>825</v>
      </c>
      <c r="B57" s="205" t="s">
        <v>535</v>
      </c>
      <c r="C57" s="112" t="s">
        <v>298</v>
      </c>
      <c r="D57" s="88"/>
      <c r="E57" s="88"/>
      <c r="F57" s="89"/>
      <c r="G57" s="90"/>
      <c r="H57" s="81">
        <v>25</v>
      </c>
    </row>
    <row r="58" spans="1:8" x14ac:dyDescent="0.25">
      <c r="A58" s="182" t="s">
        <v>825</v>
      </c>
      <c r="B58" s="205" t="s">
        <v>536</v>
      </c>
      <c r="C58" s="99" t="s">
        <v>108</v>
      </c>
      <c r="D58" s="88"/>
      <c r="E58" s="88"/>
      <c r="F58" s="89"/>
      <c r="G58" s="90"/>
      <c r="H58" s="181">
        <v>10</v>
      </c>
    </row>
    <row r="59" spans="1:8" ht="33" customHeight="1" x14ac:dyDescent="0.25">
      <c r="A59" s="182"/>
      <c r="B59" s="501" t="s">
        <v>519</v>
      </c>
      <c r="C59" s="502"/>
      <c r="D59" s="502"/>
      <c r="E59" s="502"/>
      <c r="F59" s="502"/>
      <c r="G59" s="502"/>
      <c r="H59" s="503"/>
    </row>
    <row r="60" spans="1:8" ht="85.5" customHeight="1" x14ac:dyDescent="0.25">
      <c r="A60" s="182"/>
      <c r="B60" s="498" t="s">
        <v>518</v>
      </c>
      <c r="C60" s="499"/>
      <c r="D60" s="499"/>
      <c r="E60" s="499"/>
      <c r="F60" s="499"/>
      <c r="G60" s="499"/>
      <c r="H60" s="500"/>
    </row>
    <row r="61" spans="1:8" x14ac:dyDescent="0.25">
      <c r="B61" s="35"/>
      <c r="C61" s="36"/>
    </row>
    <row r="62" spans="1:8" x14ac:dyDescent="0.25">
      <c r="B62" s="35"/>
      <c r="C62" s="36"/>
    </row>
    <row r="63" spans="1:8" x14ac:dyDescent="0.25">
      <c r="B63" s="35"/>
      <c r="C63" s="36"/>
    </row>
    <row r="64" spans="1:8" ht="42" customHeight="1" x14ac:dyDescent="0.25">
      <c r="B64" s="35"/>
      <c r="C64" s="36"/>
    </row>
    <row r="65" spans="2:3" x14ac:dyDescent="0.25">
      <c r="B65" s="35"/>
      <c r="C65" s="36"/>
    </row>
    <row r="66" spans="2:3" ht="39" customHeight="1" x14ac:dyDescent="0.25"/>
  </sheetData>
  <mergeCells count="3">
    <mergeCell ref="B60:H60"/>
    <mergeCell ref="B59:H59"/>
    <mergeCell ref="A1:H1"/>
  </mergeCells>
  <hyperlinks>
    <hyperlink ref="C34" location="_ftn1" display="_ftn1"/>
  </hyperlinks>
  <printOptions horizontalCentered="1"/>
  <pageMargins left="0.74803149606299213" right="0.74803149606299213" top="1.1811023622047245" bottom="0.78740157480314965" header="0.39370078740157483" footer="0.39370078740157483"/>
  <pageSetup paperSize="9" orientation="portrait" r:id="rId1"/>
  <headerFooter alignWithMargins="0">
    <oddHeader>&amp;L&amp;G</oddHeader>
    <oddFooter>&amp;C&amp;"Times New Roman,Corsivo"&amp;8Tabella 1
Tariffe per operazioni singole o determinazioni di carattere generale: area chimica e biologica&amp;R&amp;"Times New Roman,Normale"&amp;P/&amp;N</oddFooter>
  </headerFooter>
  <ignoredErrors>
    <ignoredError sqref="B36 B37:B39 B42 B43:B47 B49 B51 B53 B55 B56:B58 B13:B18 B5:B11 B24:B27 B30 B19:B22" numberStoredAsText="1"/>
  </ignoredErrors>
  <legacy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E35"/>
  <sheetViews>
    <sheetView workbookViewId="0">
      <selection activeCell="D2" sqref="D1:D1048576"/>
    </sheetView>
    <sheetView workbookViewId="1">
      <selection sqref="A1:D1"/>
    </sheetView>
    <sheetView workbookViewId="2">
      <selection sqref="A1:D1"/>
    </sheetView>
  </sheetViews>
  <sheetFormatPr defaultColWidth="8.85546875" defaultRowHeight="15.75" x14ac:dyDescent="0.25"/>
  <cols>
    <col min="1" max="1" width="15.5703125" style="258" bestFit="1" customWidth="1"/>
    <col min="2" max="2" width="11.7109375" style="258" customWidth="1"/>
    <col min="3" max="3" width="65.5703125" style="258" customWidth="1"/>
    <col min="4" max="4" width="24.85546875" style="366" customWidth="1"/>
    <col min="5" max="16384" width="8.85546875" style="258"/>
  </cols>
  <sheetData>
    <row r="1" spans="1:5" ht="13.15" customHeight="1" x14ac:dyDescent="0.2">
      <c r="A1" s="521" t="s">
        <v>810</v>
      </c>
      <c r="B1" s="522"/>
      <c r="C1" s="522"/>
      <c r="D1" s="523"/>
    </row>
    <row r="2" spans="1:5" x14ac:dyDescent="0.2">
      <c r="A2" s="27"/>
      <c r="B2" s="27"/>
      <c r="C2" s="27"/>
      <c r="D2" s="279"/>
    </row>
    <row r="3" spans="1:5" ht="42" customHeight="1" x14ac:dyDescent="0.2">
      <c r="A3" s="313" t="s">
        <v>251</v>
      </c>
      <c r="B3" s="314" t="s">
        <v>252</v>
      </c>
      <c r="C3" s="524" t="s">
        <v>523</v>
      </c>
      <c r="D3" s="525"/>
    </row>
    <row r="4" spans="1:5" ht="17.45" customHeight="1" x14ac:dyDescent="0.2">
      <c r="B4" s="27"/>
      <c r="C4" s="27"/>
      <c r="D4" s="279"/>
      <c r="E4" s="27"/>
    </row>
    <row r="5" spans="1:5" ht="60.6" customHeight="1" x14ac:dyDescent="0.2">
      <c r="A5" s="272" t="s">
        <v>864</v>
      </c>
      <c r="B5" s="486"/>
      <c r="C5" s="528" t="s">
        <v>489</v>
      </c>
      <c r="D5" s="528"/>
    </row>
    <row r="6" spans="1:5" ht="19.5" customHeight="1" x14ac:dyDescent="0.2">
      <c r="A6" s="317" t="s">
        <v>864</v>
      </c>
      <c r="B6" s="23" t="s">
        <v>254</v>
      </c>
      <c r="C6" s="309" t="s">
        <v>876</v>
      </c>
      <c r="D6" s="217"/>
    </row>
    <row r="7" spans="1:5" ht="19.5" customHeight="1" x14ac:dyDescent="0.2">
      <c r="A7" s="317" t="s">
        <v>864</v>
      </c>
      <c r="B7" s="220" t="s">
        <v>770</v>
      </c>
      <c r="C7" s="224" t="s">
        <v>168</v>
      </c>
      <c r="D7" s="344" t="s">
        <v>417</v>
      </c>
    </row>
    <row r="8" spans="1:5" ht="19.5" customHeight="1" x14ac:dyDescent="0.2">
      <c r="A8" s="317" t="s">
        <v>864</v>
      </c>
      <c r="B8" s="220" t="s">
        <v>771</v>
      </c>
      <c r="C8" s="224" t="s">
        <v>490</v>
      </c>
      <c r="D8" s="344" t="s">
        <v>418</v>
      </c>
    </row>
    <row r="9" spans="1:5" ht="19.5" customHeight="1" x14ac:dyDescent="0.2">
      <c r="A9" s="317" t="s">
        <v>864</v>
      </c>
      <c r="B9" s="220" t="s">
        <v>774</v>
      </c>
      <c r="C9" s="224" t="s">
        <v>491</v>
      </c>
      <c r="D9" s="344" t="s">
        <v>419</v>
      </c>
    </row>
    <row r="10" spans="1:5" ht="19.5" customHeight="1" x14ac:dyDescent="0.2">
      <c r="A10" s="317" t="s">
        <v>864</v>
      </c>
      <c r="B10" s="220" t="s">
        <v>782</v>
      </c>
      <c r="C10" s="224" t="s">
        <v>492</v>
      </c>
      <c r="D10" s="344" t="s">
        <v>420</v>
      </c>
    </row>
    <row r="11" spans="1:5" ht="19.5" customHeight="1" x14ac:dyDescent="0.2">
      <c r="A11" s="317" t="s">
        <v>864</v>
      </c>
      <c r="B11" s="220" t="s">
        <v>865</v>
      </c>
      <c r="C11" s="224" t="s">
        <v>493</v>
      </c>
      <c r="D11" s="344" t="s">
        <v>421</v>
      </c>
    </row>
    <row r="12" spans="1:5" ht="19.5" customHeight="1" x14ac:dyDescent="0.2">
      <c r="A12" s="317" t="s">
        <v>864</v>
      </c>
      <c r="B12" s="220" t="s">
        <v>866</v>
      </c>
      <c r="C12" s="224" t="s">
        <v>494</v>
      </c>
      <c r="D12" s="344" t="s">
        <v>495</v>
      </c>
    </row>
    <row r="13" spans="1:5" ht="47.25" x14ac:dyDescent="0.2">
      <c r="A13" s="317" t="s">
        <v>864</v>
      </c>
      <c r="B13" s="220" t="s">
        <v>867</v>
      </c>
      <c r="C13" s="224" t="s">
        <v>496</v>
      </c>
      <c r="D13" s="344" t="s">
        <v>497</v>
      </c>
    </row>
    <row r="14" spans="1:5" ht="30.75" customHeight="1" x14ac:dyDescent="0.2">
      <c r="A14" s="317" t="s">
        <v>864</v>
      </c>
      <c r="B14" s="23" t="s">
        <v>253</v>
      </c>
      <c r="C14" s="237" t="s">
        <v>877</v>
      </c>
      <c r="D14" s="344"/>
    </row>
    <row r="15" spans="1:5" ht="19.5" customHeight="1" x14ac:dyDescent="0.2">
      <c r="A15" s="317" t="s">
        <v>864</v>
      </c>
      <c r="B15" s="220" t="s">
        <v>255</v>
      </c>
      <c r="C15" s="224" t="s">
        <v>168</v>
      </c>
      <c r="D15" s="344" t="s">
        <v>419</v>
      </c>
    </row>
    <row r="16" spans="1:5" ht="19.5" customHeight="1" x14ac:dyDescent="0.2">
      <c r="A16" s="317" t="s">
        <v>864</v>
      </c>
      <c r="B16" s="220" t="s">
        <v>696</v>
      </c>
      <c r="C16" s="224" t="s">
        <v>490</v>
      </c>
      <c r="D16" s="344" t="s">
        <v>421</v>
      </c>
    </row>
    <row r="17" spans="1:4" ht="19.5" customHeight="1" x14ac:dyDescent="0.2">
      <c r="A17" s="317" t="s">
        <v>864</v>
      </c>
      <c r="B17" s="220" t="s">
        <v>775</v>
      </c>
      <c r="C17" s="224" t="s">
        <v>491</v>
      </c>
      <c r="D17" s="344" t="s">
        <v>495</v>
      </c>
    </row>
    <row r="18" spans="1:4" ht="19.5" customHeight="1" x14ac:dyDescent="0.2">
      <c r="A18" s="317" t="s">
        <v>864</v>
      </c>
      <c r="B18" s="220" t="s">
        <v>851</v>
      </c>
      <c r="C18" s="224" t="s">
        <v>492</v>
      </c>
      <c r="D18" s="344" t="s">
        <v>423</v>
      </c>
    </row>
    <row r="19" spans="1:4" ht="19.5" customHeight="1" x14ac:dyDescent="0.2">
      <c r="A19" s="317" t="s">
        <v>864</v>
      </c>
      <c r="B19" s="220" t="s">
        <v>852</v>
      </c>
      <c r="C19" s="224" t="s">
        <v>493</v>
      </c>
      <c r="D19" s="344" t="s">
        <v>422</v>
      </c>
    </row>
    <row r="20" spans="1:4" ht="19.5" customHeight="1" x14ac:dyDescent="0.2">
      <c r="A20" s="317" t="s">
        <v>864</v>
      </c>
      <c r="B20" s="220" t="s">
        <v>868</v>
      </c>
      <c r="C20" s="224" t="s">
        <v>494</v>
      </c>
      <c r="D20" s="344" t="s">
        <v>498</v>
      </c>
    </row>
    <row r="21" spans="1:4" ht="47.25" x14ac:dyDescent="0.2">
      <c r="A21" s="317" t="s">
        <v>864</v>
      </c>
      <c r="B21" s="220" t="s">
        <v>869</v>
      </c>
      <c r="C21" s="224" t="s">
        <v>496</v>
      </c>
      <c r="D21" s="344" t="s">
        <v>499</v>
      </c>
    </row>
    <row r="22" spans="1:4" ht="27.6" customHeight="1" x14ac:dyDescent="0.2">
      <c r="A22" s="317" t="s">
        <v>864</v>
      </c>
      <c r="B22" s="23" t="s">
        <v>261</v>
      </c>
      <c r="C22" s="237" t="s">
        <v>878</v>
      </c>
      <c r="D22" s="344"/>
    </row>
    <row r="23" spans="1:4" ht="19.5" customHeight="1" x14ac:dyDescent="0.2">
      <c r="A23" s="317" t="s">
        <v>864</v>
      </c>
      <c r="B23" s="220" t="s">
        <v>262</v>
      </c>
      <c r="C23" s="224" t="s">
        <v>168</v>
      </c>
      <c r="D23" s="344" t="s">
        <v>421</v>
      </c>
    </row>
    <row r="24" spans="1:4" ht="19.5" customHeight="1" x14ac:dyDescent="0.2">
      <c r="A24" s="317" t="s">
        <v>864</v>
      </c>
      <c r="B24" s="220" t="s">
        <v>263</v>
      </c>
      <c r="C24" s="224" t="s">
        <v>490</v>
      </c>
      <c r="D24" s="344" t="s">
        <v>500</v>
      </c>
    </row>
    <row r="25" spans="1:4" ht="19.5" customHeight="1" x14ac:dyDescent="0.2">
      <c r="A25" s="317" t="s">
        <v>864</v>
      </c>
      <c r="B25" s="220" t="s">
        <v>783</v>
      </c>
      <c r="C25" s="224" t="s">
        <v>491</v>
      </c>
      <c r="D25" s="344" t="s">
        <v>423</v>
      </c>
    </row>
    <row r="26" spans="1:4" ht="19.5" customHeight="1" x14ac:dyDescent="0.2">
      <c r="A26" s="317" t="s">
        <v>864</v>
      </c>
      <c r="B26" s="220" t="s">
        <v>847</v>
      </c>
      <c r="C26" s="224" t="s">
        <v>492</v>
      </c>
      <c r="D26" s="344" t="s">
        <v>422</v>
      </c>
    </row>
    <row r="27" spans="1:4" ht="19.5" customHeight="1" x14ac:dyDescent="0.2">
      <c r="A27" s="317" t="s">
        <v>864</v>
      </c>
      <c r="B27" s="220" t="s">
        <v>870</v>
      </c>
      <c r="C27" s="224" t="s">
        <v>493</v>
      </c>
      <c r="D27" s="344" t="s">
        <v>498</v>
      </c>
    </row>
    <row r="28" spans="1:4" ht="19.5" customHeight="1" x14ac:dyDescent="0.2">
      <c r="A28" s="317" t="s">
        <v>864</v>
      </c>
      <c r="B28" s="220" t="s">
        <v>871</v>
      </c>
      <c r="C28" s="224" t="s">
        <v>494</v>
      </c>
      <c r="D28" s="344" t="s">
        <v>424</v>
      </c>
    </row>
    <row r="29" spans="1:4" ht="47.25" x14ac:dyDescent="0.2">
      <c r="A29" s="317" t="s">
        <v>864</v>
      </c>
      <c r="B29" s="220" t="s">
        <v>872</v>
      </c>
      <c r="C29" s="224" t="s">
        <v>496</v>
      </c>
      <c r="D29" s="344" t="s">
        <v>501</v>
      </c>
    </row>
    <row r="30" spans="1:4" ht="31.5" x14ac:dyDescent="0.2">
      <c r="A30" s="317" t="s">
        <v>864</v>
      </c>
      <c r="B30" s="23" t="s">
        <v>264</v>
      </c>
      <c r="C30" s="237" t="s">
        <v>502</v>
      </c>
      <c r="D30" s="344" t="s">
        <v>503</v>
      </c>
    </row>
    <row r="31" spans="1:4" ht="36" customHeight="1" x14ac:dyDescent="0.2">
      <c r="A31" s="317" t="s">
        <v>864</v>
      </c>
      <c r="B31" s="23" t="s">
        <v>392</v>
      </c>
      <c r="C31" s="237" t="s">
        <v>504</v>
      </c>
      <c r="D31" s="344" t="s">
        <v>505</v>
      </c>
    </row>
    <row r="32" spans="1:4" ht="31.5" x14ac:dyDescent="0.2">
      <c r="A32" s="317" t="s">
        <v>864</v>
      </c>
      <c r="B32" s="23" t="s">
        <v>526</v>
      </c>
      <c r="C32" s="237" t="s">
        <v>506</v>
      </c>
      <c r="D32" s="344" t="s">
        <v>507</v>
      </c>
    </row>
    <row r="33" spans="2:4" x14ac:dyDescent="0.25">
      <c r="D33" s="378"/>
    </row>
    <row r="34" spans="2:4" x14ac:dyDescent="0.25">
      <c r="B34" s="311"/>
      <c r="D34" s="378"/>
    </row>
    <row r="35" spans="2:4" x14ac:dyDescent="0.25">
      <c r="B35" s="312"/>
      <c r="D35" s="378"/>
    </row>
  </sheetData>
  <mergeCells count="3">
    <mergeCell ref="C3:D3"/>
    <mergeCell ref="C5:D5"/>
    <mergeCell ref="A1:D1"/>
  </mergeCells>
  <pageMargins left="0.7" right="0.7" top="0.75" bottom="0.75" header="0.3" footer="0.3"/>
  <pageSetup paperSize="9" orientation="portrait" r:id="rId1"/>
  <ignoredErrors>
    <ignoredError sqref="D7:D13 D22:D28 D14:D21 B6:B3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D37"/>
  <sheetViews>
    <sheetView workbookViewId="0">
      <selection activeCell="J9" sqref="J9"/>
    </sheetView>
    <sheetView workbookViewId="1">
      <selection activeCell="D7" sqref="D7"/>
    </sheetView>
    <sheetView workbookViewId="2">
      <selection sqref="A1:D1"/>
    </sheetView>
  </sheetViews>
  <sheetFormatPr defaultColWidth="8.85546875" defaultRowHeight="15.75" x14ac:dyDescent="0.25"/>
  <cols>
    <col min="1" max="1" width="13" style="283" customWidth="1"/>
    <col min="2" max="2" width="12.7109375" style="258" customWidth="1"/>
    <col min="3" max="3" width="49.140625" style="258" customWidth="1"/>
    <col min="4" max="4" width="31.140625" style="394" customWidth="1"/>
    <col min="5" max="16384" width="8.85546875" style="258"/>
  </cols>
  <sheetData>
    <row r="1" spans="1:4" ht="27" customHeight="1" x14ac:dyDescent="0.2">
      <c r="A1" s="527" t="s">
        <v>811</v>
      </c>
      <c r="B1" s="527"/>
      <c r="C1" s="527"/>
      <c r="D1" s="527"/>
    </row>
    <row r="2" spans="1:4" s="282" customFormat="1" ht="27" customHeight="1" x14ac:dyDescent="0.25">
      <c r="A2" s="279"/>
      <c r="B2" s="27"/>
      <c r="C2" s="27"/>
      <c r="D2" s="395"/>
    </row>
    <row r="3" spans="1:4" ht="39.6" customHeight="1" x14ac:dyDescent="0.2">
      <c r="A3" s="313" t="s">
        <v>251</v>
      </c>
      <c r="B3" s="314" t="s">
        <v>252</v>
      </c>
      <c r="C3" s="524" t="s">
        <v>131</v>
      </c>
      <c r="D3" s="525"/>
    </row>
    <row r="5" spans="1:4" ht="19.5" x14ac:dyDescent="0.2">
      <c r="A5" s="340" t="s">
        <v>879</v>
      </c>
      <c r="B5" s="4"/>
      <c r="C5" s="531" t="s">
        <v>182</v>
      </c>
      <c r="D5" s="532"/>
    </row>
    <row r="6" spans="1:4" ht="13.15" customHeight="1" x14ac:dyDescent="0.25">
      <c r="A6" s="186" t="s">
        <v>879</v>
      </c>
      <c r="B6" s="341" t="s">
        <v>254</v>
      </c>
      <c r="C6" s="237" t="s">
        <v>128</v>
      </c>
      <c r="D6" s="273"/>
    </row>
    <row r="7" spans="1:4" ht="30.6" customHeight="1" x14ac:dyDescent="0.2">
      <c r="A7" s="186" t="s">
        <v>879</v>
      </c>
      <c r="B7" s="342" t="s">
        <v>770</v>
      </c>
      <c r="C7" s="224" t="s">
        <v>794</v>
      </c>
      <c r="D7" s="344" t="s">
        <v>918</v>
      </c>
    </row>
    <row r="8" spans="1:4" ht="30.6" customHeight="1" x14ac:dyDescent="0.2">
      <c r="A8" s="186" t="s">
        <v>879</v>
      </c>
      <c r="B8" s="342" t="s">
        <v>771</v>
      </c>
      <c r="C8" s="224" t="s">
        <v>795</v>
      </c>
      <c r="D8" s="344" t="s">
        <v>918</v>
      </c>
    </row>
    <row r="9" spans="1:4" ht="30.6" customHeight="1" x14ac:dyDescent="0.2">
      <c r="A9" s="186" t="s">
        <v>879</v>
      </c>
      <c r="B9" s="342" t="s">
        <v>774</v>
      </c>
      <c r="C9" s="224" t="s">
        <v>796</v>
      </c>
      <c r="D9" s="344" t="s">
        <v>918</v>
      </c>
    </row>
    <row r="10" spans="1:4" ht="30.6" customHeight="1" x14ac:dyDescent="0.2">
      <c r="A10" s="186" t="s">
        <v>879</v>
      </c>
      <c r="B10" s="341" t="s">
        <v>253</v>
      </c>
      <c r="C10" s="238" t="s">
        <v>129</v>
      </c>
      <c r="D10" s="344"/>
    </row>
    <row r="11" spans="1:4" ht="30.6" customHeight="1" x14ac:dyDescent="0.2">
      <c r="A11" s="186" t="s">
        <v>879</v>
      </c>
      <c r="B11" s="342" t="s">
        <v>255</v>
      </c>
      <c r="C11" s="224" t="s">
        <v>794</v>
      </c>
      <c r="D11" s="344" t="s">
        <v>918</v>
      </c>
    </row>
    <row r="12" spans="1:4" ht="30.6" customHeight="1" x14ac:dyDescent="0.2">
      <c r="A12" s="186" t="s">
        <v>879</v>
      </c>
      <c r="B12" s="342" t="s">
        <v>696</v>
      </c>
      <c r="C12" s="224" t="s">
        <v>795</v>
      </c>
      <c r="D12" s="344" t="s">
        <v>918</v>
      </c>
    </row>
    <row r="13" spans="1:4" ht="30.6" customHeight="1" x14ac:dyDescent="0.2">
      <c r="A13" s="186" t="s">
        <v>879</v>
      </c>
      <c r="B13" s="342" t="s">
        <v>775</v>
      </c>
      <c r="C13" s="224" t="s">
        <v>796</v>
      </c>
      <c r="D13" s="344" t="s">
        <v>918</v>
      </c>
    </row>
    <row r="14" spans="1:4" ht="30.6" customHeight="1" x14ac:dyDescent="0.2">
      <c r="A14" s="186" t="s">
        <v>879</v>
      </c>
      <c r="B14" s="341" t="s">
        <v>261</v>
      </c>
      <c r="C14" s="238" t="s">
        <v>130</v>
      </c>
      <c r="D14" s="344"/>
    </row>
    <row r="15" spans="1:4" ht="30.6" customHeight="1" x14ac:dyDescent="0.2">
      <c r="A15" s="186" t="s">
        <v>879</v>
      </c>
      <c r="B15" s="342" t="s">
        <v>262</v>
      </c>
      <c r="C15" s="224" t="s">
        <v>794</v>
      </c>
      <c r="D15" s="344" t="s">
        <v>918</v>
      </c>
    </row>
    <row r="16" spans="1:4" ht="30.6" customHeight="1" x14ac:dyDescent="0.2">
      <c r="A16" s="186" t="s">
        <v>879</v>
      </c>
      <c r="B16" s="342" t="s">
        <v>263</v>
      </c>
      <c r="C16" s="224" t="s">
        <v>795</v>
      </c>
      <c r="D16" s="344" t="s">
        <v>918</v>
      </c>
    </row>
    <row r="17" spans="1:4" ht="30.6" customHeight="1" x14ac:dyDescent="0.2">
      <c r="A17" s="186" t="s">
        <v>879</v>
      </c>
      <c r="B17" s="342" t="s">
        <v>783</v>
      </c>
      <c r="C17" s="224" t="s">
        <v>796</v>
      </c>
      <c r="D17" s="344" t="s">
        <v>918</v>
      </c>
    </row>
    <row r="18" spans="1:4" ht="40.9" customHeight="1" x14ac:dyDescent="0.2">
      <c r="A18" s="186" t="s">
        <v>879</v>
      </c>
      <c r="B18" s="341" t="s">
        <v>264</v>
      </c>
      <c r="C18" s="238" t="s">
        <v>163</v>
      </c>
      <c r="D18" s="344"/>
    </row>
    <row r="19" spans="1:4" ht="30.6" customHeight="1" x14ac:dyDescent="0.2">
      <c r="A19" s="186" t="s">
        <v>879</v>
      </c>
      <c r="B19" s="342" t="s">
        <v>525</v>
      </c>
      <c r="C19" s="224" t="s">
        <v>794</v>
      </c>
      <c r="D19" s="344" t="s">
        <v>918</v>
      </c>
    </row>
    <row r="20" spans="1:4" ht="30.6" customHeight="1" x14ac:dyDescent="0.2">
      <c r="A20" s="186" t="s">
        <v>879</v>
      </c>
      <c r="B20" s="342" t="s">
        <v>266</v>
      </c>
      <c r="C20" s="224" t="s">
        <v>795</v>
      </c>
      <c r="D20" s="344" t="s">
        <v>918</v>
      </c>
    </row>
    <row r="21" spans="1:4" ht="30.6" customHeight="1" x14ac:dyDescent="0.2">
      <c r="A21" s="186" t="s">
        <v>879</v>
      </c>
      <c r="B21" s="342" t="s">
        <v>772</v>
      </c>
      <c r="C21" s="224" t="s">
        <v>796</v>
      </c>
      <c r="D21" s="344" t="s">
        <v>918</v>
      </c>
    </row>
    <row r="22" spans="1:4" ht="15.6" customHeight="1" x14ac:dyDescent="0.2">
      <c r="A22" s="186" t="s">
        <v>879</v>
      </c>
      <c r="B22" s="343" t="s">
        <v>392</v>
      </c>
      <c r="C22" s="530" t="s">
        <v>887</v>
      </c>
      <c r="D22" s="530"/>
    </row>
    <row r="23" spans="1:4" ht="14.45" customHeight="1" x14ac:dyDescent="0.2">
      <c r="A23" s="186" t="s">
        <v>879</v>
      </c>
      <c r="B23" s="310" t="s">
        <v>393</v>
      </c>
      <c r="C23" s="235" t="s">
        <v>132</v>
      </c>
      <c r="D23" s="344" t="s">
        <v>142</v>
      </c>
    </row>
    <row r="24" spans="1:4" ht="14.45" customHeight="1" x14ac:dyDescent="0.2">
      <c r="A24" s="186" t="s">
        <v>879</v>
      </c>
      <c r="B24" s="310" t="s">
        <v>394</v>
      </c>
      <c r="C24" s="235" t="s">
        <v>133</v>
      </c>
      <c r="D24" s="344" t="s">
        <v>143</v>
      </c>
    </row>
    <row r="25" spans="1:4" ht="14.45" customHeight="1" x14ac:dyDescent="0.2">
      <c r="A25" s="186" t="s">
        <v>879</v>
      </c>
      <c r="B25" s="310" t="s">
        <v>395</v>
      </c>
      <c r="C25" s="235" t="s">
        <v>134</v>
      </c>
      <c r="D25" s="344" t="s">
        <v>144</v>
      </c>
    </row>
    <row r="26" spans="1:4" ht="14.45" customHeight="1" x14ac:dyDescent="0.2">
      <c r="A26" s="186" t="s">
        <v>879</v>
      </c>
      <c r="B26" s="310" t="s">
        <v>396</v>
      </c>
      <c r="C26" s="235" t="s">
        <v>135</v>
      </c>
      <c r="D26" s="344" t="s">
        <v>145</v>
      </c>
    </row>
    <row r="27" spans="1:4" ht="14.45" customHeight="1" x14ac:dyDescent="0.2">
      <c r="A27" s="186" t="s">
        <v>879</v>
      </c>
      <c r="B27" s="310" t="s">
        <v>397</v>
      </c>
      <c r="C27" s="235" t="s">
        <v>136</v>
      </c>
      <c r="D27" s="344" t="s">
        <v>146</v>
      </c>
    </row>
    <row r="28" spans="1:4" ht="14.45" customHeight="1" x14ac:dyDescent="0.2">
      <c r="A28" s="186" t="s">
        <v>879</v>
      </c>
      <c r="B28" s="310" t="s">
        <v>881</v>
      </c>
      <c r="C28" s="235" t="s">
        <v>137</v>
      </c>
      <c r="D28" s="344" t="s">
        <v>147</v>
      </c>
    </row>
    <row r="29" spans="1:4" ht="14.45" customHeight="1" x14ac:dyDescent="0.2">
      <c r="A29" s="186" t="s">
        <v>879</v>
      </c>
      <c r="B29" s="310" t="s">
        <v>882</v>
      </c>
      <c r="C29" s="235" t="s">
        <v>138</v>
      </c>
      <c r="D29" s="344" t="s">
        <v>148</v>
      </c>
    </row>
    <row r="30" spans="1:4" ht="14.45" customHeight="1" x14ac:dyDescent="0.2">
      <c r="A30" s="186" t="s">
        <v>879</v>
      </c>
      <c r="B30" s="310" t="s">
        <v>883</v>
      </c>
      <c r="C30" s="235" t="s">
        <v>139</v>
      </c>
      <c r="D30" s="344" t="s">
        <v>149</v>
      </c>
    </row>
    <row r="31" spans="1:4" ht="14.45" customHeight="1" x14ac:dyDescent="0.2">
      <c r="A31" s="186" t="s">
        <v>879</v>
      </c>
      <c r="B31" s="310" t="s">
        <v>884</v>
      </c>
      <c r="C31" s="235" t="s">
        <v>140</v>
      </c>
      <c r="D31" s="344" t="s">
        <v>150</v>
      </c>
    </row>
    <row r="32" spans="1:4" ht="14.45" customHeight="1" x14ac:dyDescent="0.2">
      <c r="A32" s="186" t="s">
        <v>879</v>
      </c>
      <c r="B32" s="310" t="s">
        <v>885</v>
      </c>
      <c r="C32" s="235" t="s">
        <v>141</v>
      </c>
      <c r="D32" s="344" t="s">
        <v>146</v>
      </c>
    </row>
    <row r="33" spans="1:4" ht="23.25" customHeight="1" x14ac:dyDescent="0.2">
      <c r="A33" s="186" t="s">
        <v>879</v>
      </c>
      <c r="B33" s="310" t="s">
        <v>886</v>
      </c>
      <c r="C33" s="235" t="s">
        <v>151</v>
      </c>
      <c r="D33" s="344" t="s">
        <v>149</v>
      </c>
    </row>
    <row r="34" spans="1:4" x14ac:dyDescent="0.25">
      <c r="D34" s="379"/>
    </row>
    <row r="35" spans="1:4" ht="21.6" customHeight="1" x14ac:dyDescent="0.25">
      <c r="A35" s="533" t="s">
        <v>880</v>
      </c>
      <c r="B35" s="533"/>
      <c r="C35" s="533"/>
    </row>
    <row r="37" spans="1:4" ht="24.6" customHeight="1" x14ac:dyDescent="0.25">
      <c r="A37" s="529" t="s">
        <v>152</v>
      </c>
      <c r="B37" s="529"/>
      <c r="C37" s="529"/>
    </row>
  </sheetData>
  <mergeCells count="6">
    <mergeCell ref="A1:D1"/>
    <mergeCell ref="A37:C37"/>
    <mergeCell ref="C3:D3"/>
    <mergeCell ref="C22:D22"/>
    <mergeCell ref="C5:D5"/>
    <mergeCell ref="A35:C35"/>
  </mergeCells>
  <pageMargins left="0.7" right="0.7" top="0.75" bottom="0.75" header="0.3" footer="0.3"/>
  <pageSetup paperSize="9" orientation="portrait" r:id="rId1"/>
  <ignoredErrors>
    <ignoredError sqref="B6:B2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D15"/>
  <sheetViews>
    <sheetView workbookViewId="0">
      <selection activeCell="C17" sqref="C17"/>
    </sheetView>
    <sheetView workbookViewId="1">
      <selection sqref="A1:D1"/>
    </sheetView>
    <sheetView workbookViewId="2">
      <selection sqref="A1:D1"/>
    </sheetView>
  </sheetViews>
  <sheetFormatPr defaultColWidth="8.85546875" defaultRowHeight="15.75" x14ac:dyDescent="0.25"/>
  <cols>
    <col min="1" max="1" width="12.140625" style="258" customWidth="1"/>
    <col min="2" max="2" width="13.42578125" style="258" customWidth="1"/>
    <col min="3" max="3" width="39.42578125" style="258" customWidth="1"/>
    <col min="4" max="4" width="22" style="366" customWidth="1"/>
    <col min="5" max="16384" width="8.85546875" style="258"/>
  </cols>
  <sheetData>
    <row r="1" spans="1:4" ht="13.15" customHeight="1" x14ac:dyDescent="0.2">
      <c r="A1" s="536" t="s">
        <v>812</v>
      </c>
      <c r="B1" s="536"/>
      <c r="C1" s="536"/>
      <c r="D1" s="536"/>
    </row>
    <row r="2" spans="1:4" x14ac:dyDescent="0.2">
      <c r="A2" s="27"/>
      <c r="B2" s="27"/>
      <c r="C2" s="27"/>
      <c r="D2" s="279"/>
    </row>
    <row r="3" spans="1:4" ht="32.450000000000003" customHeight="1" x14ac:dyDescent="0.2">
      <c r="A3" s="277" t="s">
        <v>251</v>
      </c>
      <c r="B3" s="284" t="s">
        <v>252</v>
      </c>
      <c r="C3" s="524" t="s">
        <v>888</v>
      </c>
      <c r="D3" s="525"/>
    </row>
    <row r="5" spans="1:4" x14ac:dyDescent="0.2">
      <c r="A5" s="257" t="s">
        <v>889</v>
      </c>
      <c r="B5" s="176"/>
      <c r="C5" s="534" t="s">
        <v>175</v>
      </c>
      <c r="D5" s="535"/>
    </row>
    <row r="6" spans="1:4" ht="13.15" customHeight="1" x14ac:dyDescent="0.2">
      <c r="A6" s="186" t="s">
        <v>889</v>
      </c>
      <c r="B6" s="208" t="s">
        <v>254</v>
      </c>
      <c r="C6" s="345" t="s">
        <v>176</v>
      </c>
      <c r="D6" s="396"/>
    </row>
    <row r="7" spans="1:4" x14ac:dyDescent="0.2">
      <c r="A7" s="186" t="s">
        <v>889</v>
      </c>
      <c r="B7" s="220" t="s">
        <v>770</v>
      </c>
      <c r="C7" s="346" t="s">
        <v>169</v>
      </c>
      <c r="D7" s="397">
        <v>300</v>
      </c>
    </row>
    <row r="8" spans="1:4" x14ac:dyDescent="0.2">
      <c r="A8" s="186" t="s">
        <v>889</v>
      </c>
      <c r="B8" s="220" t="s">
        <v>771</v>
      </c>
      <c r="C8" s="346" t="s">
        <v>170</v>
      </c>
      <c r="D8" s="397">
        <v>475</v>
      </c>
    </row>
    <row r="9" spans="1:4" x14ac:dyDescent="0.2">
      <c r="A9" s="186" t="s">
        <v>889</v>
      </c>
      <c r="B9" s="23" t="s">
        <v>253</v>
      </c>
      <c r="C9" s="345" t="s">
        <v>177</v>
      </c>
      <c r="D9" s="396"/>
    </row>
    <row r="10" spans="1:4" x14ac:dyDescent="0.2">
      <c r="A10" s="186" t="s">
        <v>889</v>
      </c>
      <c r="B10" s="220" t="s">
        <v>255</v>
      </c>
      <c r="C10" s="346" t="s">
        <v>178</v>
      </c>
      <c r="D10" s="397">
        <v>500</v>
      </c>
    </row>
    <row r="11" spans="1:4" x14ac:dyDescent="0.2">
      <c r="A11" s="186" t="s">
        <v>889</v>
      </c>
      <c r="B11" s="220" t="s">
        <v>696</v>
      </c>
      <c r="C11" s="346" t="s">
        <v>179</v>
      </c>
      <c r="D11" s="397">
        <v>1000</v>
      </c>
    </row>
    <row r="12" spans="1:4" ht="13.15" customHeight="1" x14ac:dyDescent="0.2">
      <c r="A12" s="186" t="s">
        <v>889</v>
      </c>
      <c r="B12" s="23" t="s">
        <v>261</v>
      </c>
      <c r="C12" s="345" t="s">
        <v>180</v>
      </c>
      <c r="D12" s="396"/>
    </row>
    <row r="13" spans="1:4" x14ac:dyDescent="0.2">
      <c r="A13" s="186" t="s">
        <v>889</v>
      </c>
      <c r="B13" s="220" t="s">
        <v>262</v>
      </c>
      <c r="C13" s="346" t="s">
        <v>178</v>
      </c>
      <c r="D13" s="397">
        <v>1500</v>
      </c>
    </row>
    <row r="14" spans="1:4" x14ac:dyDescent="0.2">
      <c r="A14" s="186" t="s">
        <v>889</v>
      </c>
      <c r="B14" s="220" t="s">
        <v>263</v>
      </c>
      <c r="C14" s="346" t="s">
        <v>179</v>
      </c>
      <c r="D14" s="397">
        <v>3000</v>
      </c>
    </row>
    <row r="15" spans="1:4" ht="13.15" customHeight="1" x14ac:dyDescent="0.2">
      <c r="A15" s="186" t="s">
        <v>889</v>
      </c>
      <c r="B15" s="23" t="s">
        <v>264</v>
      </c>
      <c r="C15" s="345" t="s">
        <v>181</v>
      </c>
      <c r="D15" s="397">
        <v>400</v>
      </c>
    </row>
  </sheetData>
  <mergeCells count="3">
    <mergeCell ref="C5:D5"/>
    <mergeCell ref="C3:D3"/>
    <mergeCell ref="A1:D1"/>
  </mergeCells>
  <pageMargins left="0.7" right="0.7" top="0.75" bottom="0.75" header="0.3" footer="0.3"/>
  <pageSetup paperSize="9" orientation="portrait" r:id="rId1"/>
  <ignoredErrors>
    <ignoredError sqref="B7:B1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H847"/>
  <sheetViews>
    <sheetView topLeftCell="A25" zoomScale="107" zoomScaleNormal="107" workbookViewId="0">
      <selection activeCell="J16" sqref="J16"/>
    </sheetView>
    <sheetView tabSelected="1" topLeftCell="C59" zoomScale="145" zoomScaleNormal="145" workbookViewId="1">
      <selection activeCell="D107" sqref="D107"/>
    </sheetView>
    <sheetView workbookViewId="2">
      <selection sqref="A1:D1"/>
    </sheetView>
  </sheetViews>
  <sheetFormatPr defaultColWidth="9.28515625" defaultRowHeight="15.75" x14ac:dyDescent="0.2"/>
  <cols>
    <col min="1" max="1" width="13.42578125" style="476" customWidth="1"/>
    <col min="2" max="2" width="14.140625" style="361" customWidth="1"/>
    <col min="3" max="3" width="60.7109375" style="347" customWidth="1"/>
    <col min="4" max="4" width="19.7109375" style="407" customWidth="1"/>
    <col min="5" max="5" width="9.28515625" style="347"/>
    <col min="6" max="6" width="12.5703125" style="347" customWidth="1"/>
    <col min="7" max="16384" width="9.28515625" style="347"/>
  </cols>
  <sheetData>
    <row r="1" spans="1:4" ht="30" customHeight="1" x14ac:dyDescent="0.2">
      <c r="A1" s="539" t="s">
        <v>1007</v>
      </c>
      <c r="B1" s="522"/>
      <c r="C1" s="522"/>
      <c r="D1" s="523"/>
    </row>
    <row r="2" spans="1:4" s="348" customFormat="1" ht="12.75" customHeight="1" x14ac:dyDescent="0.2">
      <c r="A2" s="476"/>
      <c r="B2" s="288"/>
      <c r="C2" s="288"/>
      <c r="D2" s="287"/>
    </row>
    <row r="3" spans="1:4" ht="31.5" x14ac:dyDescent="0.2">
      <c r="A3" s="477" t="s">
        <v>251</v>
      </c>
      <c r="B3" s="289" t="s">
        <v>252</v>
      </c>
      <c r="C3" s="524" t="s">
        <v>773</v>
      </c>
      <c r="D3" s="525"/>
    </row>
    <row r="4" spans="1:4" ht="25.15" customHeight="1" x14ac:dyDescent="0.2">
      <c r="A4" s="478" t="s">
        <v>890</v>
      </c>
      <c r="B4" s="349"/>
      <c r="C4" s="350" t="s">
        <v>42</v>
      </c>
      <c r="D4" s="398"/>
    </row>
    <row r="5" spans="1:4" ht="12.75" customHeight="1" x14ac:dyDescent="0.2">
      <c r="A5" s="479" t="s">
        <v>890</v>
      </c>
      <c r="B5" s="292" t="s">
        <v>254</v>
      </c>
      <c r="C5" s="296" t="s">
        <v>43</v>
      </c>
      <c r="D5" s="399"/>
    </row>
    <row r="6" spans="1:4" ht="25.5" customHeight="1" x14ac:dyDescent="0.2">
      <c r="A6" s="479" t="s">
        <v>890</v>
      </c>
      <c r="B6" s="293" t="s">
        <v>770</v>
      </c>
      <c r="C6" s="323" t="s">
        <v>905</v>
      </c>
      <c r="D6" s="400">
        <v>70</v>
      </c>
    </row>
    <row r="7" spans="1:4" ht="25.5" customHeight="1" x14ac:dyDescent="0.2">
      <c r="A7" s="479" t="s">
        <v>890</v>
      </c>
      <c r="B7" s="293" t="s">
        <v>771</v>
      </c>
      <c r="C7" s="323" t="s">
        <v>906</v>
      </c>
      <c r="D7" s="400">
        <v>250</v>
      </c>
    </row>
    <row r="8" spans="1:4" ht="25.5" customHeight="1" x14ac:dyDescent="0.2">
      <c r="A8" s="479" t="s">
        <v>890</v>
      </c>
      <c r="B8" s="293" t="s">
        <v>774</v>
      </c>
      <c r="C8" s="323" t="s">
        <v>907</v>
      </c>
      <c r="D8" s="400">
        <v>500</v>
      </c>
    </row>
    <row r="9" spans="1:4" ht="25.5" customHeight="1" x14ac:dyDescent="0.2">
      <c r="A9" s="480"/>
      <c r="B9" s="347"/>
      <c r="D9" s="401"/>
    </row>
    <row r="10" spans="1:4" ht="12.75" customHeight="1" x14ac:dyDescent="0.2">
      <c r="A10" s="478" t="s">
        <v>891</v>
      </c>
      <c r="B10" s="349"/>
      <c r="C10" s="349" t="s">
        <v>17</v>
      </c>
      <c r="D10" s="398"/>
    </row>
    <row r="11" spans="1:4" ht="12.75" customHeight="1" x14ac:dyDescent="0.2">
      <c r="A11" s="479" t="s">
        <v>891</v>
      </c>
      <c r="B11" s="292" t="s">
        <v>254</v>
      </c>
      <c r="C11" s="296" t="s">
        <v>45</v>
      </c>
      <c r="D11" s="400"/>
    </row>
    <row r="12" spans="1:4" ht="25.5" customHeight="1" x14ac:dyDescent="0.2">
      <c r="A12" s="479" t="s">
        <v>891</v>
      </c>
      <c r="B12" s="293" t="s">
        <v>770</v>
      </c>
      <c r="C12" s="323" t="s">
        <v>905</v>
      </c>
      <c r="D12" s="400">
        <v>35</v>
      </c>
    </row>
    <row r="13" spans="1:4" ht="25.5" customHeight="1" x14ac:dyDescent="0.2">
      <c r="A13" s="479" t="s">
        <v>891</v>
      </c>
      <c r="B13" s="293" t="s">
        <v>771</v>
      </c>
      <c r="C13" s="323" t="s">
        <v>906</v>
      </c>
      <c r="D13" s="400">
        <v>125</v>
      </c>
    </row>
    <row r="14" spans="1:4" ht="25.5" customHeight="1" x14ac:dyDescent="0.2">
      <c r="A14" s="479" t="s">
        <v>891</v>
      </c>
      <c r="B14" s="293" t="s">
        <v>774</v>
      </c>
      <c r="C14" s="323" t="s">
        <v>907</v>
      </c>
      <c r="D14" s="400">
        <v>250</v>
      </c>
    </row>
    <row r="15" spans="1:4" ht="25.5" customHeight="1" x14ac:dyDescent="0.2">
      <c r="A15" s="480"/>
      <c r="B15" s="347"/>
      <c r="D15" s="401"/>
    </row>
    <row r="16" spans="1:4" ht="25.5" customHeight="1" x14ac:dyDescent="0.2">
      <c r="A16" s="478" t="s">
        <v>892</v>
      </c>
      <c r="B16" s="349"/>
      <c r="C16" s="349" t="s">
        <v>18</v>
      </c>
      <c r="D16" s="398"/>
    </row>
    <row r="17" spans="1:4" x14ac:dyDescent="0.2">
      <c r="A17" s="479" t="s">
        <v>892</v>
      </c>
      <c r="B17" s="297" t="s">
        <v>254</v>
      </c>
      <c r="C17" s="296" t="s">
        <v>48</v>
      </c>
      <c r="D17" s="400">
        <v>200</v>
      </c>
    </row>
    <row r="18" spans="1:4" ht="25.5" x14ac:dyDescent="0.2">
      <c r="A18" s="479" t="s">
        <v>892</v>
      </c>
      <c r="B18" s="297" t="s">
        <v>253</v>
      </c>
      <c r="C18" s="296" t="s">
        <v>49</v>
      </c>
      <c r="D18" s="400">
        <v>65</v>
      </c>
    </row>
    <row r="19" spans="1:4" x14ac:dyDescent="0.2">
      <c r="A19" s="480"/>
      <c r="B19" s="347"/>
      <c r="D19" s="401"/>
    </row>
    <row r="20" spans="1:4" ht="25.5" customHeight="1" x14ac:dyDescent="0.2">
      <c r="A20" s="479" t="s">
        <v>893</v>
      </c>
      <c r="B20" s="349"/>
      <c r="C20" s="349" t="s">
        <v>19</v>
      </c>
      <c r="D20" s="398"/>
    </row>
    <row r="21" spans="1:4" x14ac:dyDescent="0.2">
      <c r="A21" s="479" t="s">
        <v>893</v>
      </c>
      <c r="B21" s="351" t="s">
        <v>254</v>
      </c>
      <c r="C21" s="296" t="s">
        <v>48</v>
      </c>
      <c r="D21" s="400">
        <v>300</v>
      </c>
    </row>
    <row r="22" spans="1:4" ht="25.5" x14ac:dyDescent="0.2">
      <c r="A22" s="479" t="s">
        <v>893</v>
      </c>
      <c r="B22" s="351" t="s">
        <v>253</v>
      </c>
      <c r="C22" s="296" t="s">
        <v>44</v>
      </c>
      <c r="D22" s="400"/>
    </row>
    <row r="23" spans="1:4" ht="42.75" customHeight="1" x14ac:dyDescent="0.2">
      <c r="A23" s="479" t="s">
        <v>893</v>
      </c>
      <c r="B23" s="293" t="s">
        <v>255</v>
      </c>
      <c r="C23" s="323" t="s">
        <v>49</v>
      </c>
      <c r="D23" s="421" t="s">
        <v>918</v>
      </c>
    </row>
    <row r="24" spans="1:4" ht="12.75" customHeight="1" x14ac:dyDescent="0.2">
      <c r="A24" s="479" t="s">
        <v>893</v>
      </c>
      <c r="B24" s="293" t="s">
        <v>696</v>
      </c>
      <c r="C24" s="323" t="s">
        <v>46</v>
      </c>
      <c r="D24" s="400">
        <v>65</v>
      </c>
    </row>
    <row r="25" spans="1:4" ht="31.5" x14ac:dyDescent="0.2">
      <c r="A25" s="479" t="s">
        <v>893</v>
      </c>
      <c r="B25" s="297" t="s">
        <v>261</v>
      </c>
      <c r="C25" s="296" t="s">
        <v>47</v>
      </c>
      <c r="D25" s="399" t="s">
        <v>904</v>
      </c>
    </row>
    <row r="26" spans="1:4" x14ac:dyDescent="0.2">
      <c r="A26" s="479" t="s">
        <v>893</v>
      </c>
      <c r="B26" s="297" t="s">
        <v>264</v>
      </c>
      <c r="C26" s="296" t="s">
        <v>50</v>
      </c>
      <c r="D26" s="400">
        <v>65</v>
      </c>
    </row>
    <row r="27" spans="1:4" x14ac:dyDescent="0.2">
      <c r="A27" s="480"/>
      <c r="B27" s="347"/>
      <c r="D27" s="401"/>
    </row>
    <row r="28" spans="1:4" ht="25.5" customHeight="1" x14ac:dyDescent="0.2">
      <c r="A28" s="479" t="s">
        <v>894</v>
      </c>
      <c r="B28" s="349"/>
      <c r="C28" s="349" t="s">
        <v>20</v>
      </c>
      <c r="D28" s="398"/>
    </row>
    <row r="29" spans="1:4" x14ac:dyDescent="0.2">
      <c r="A29" s="479" t="s">
        <v>894</v>
      </c>
      <c r="B29" s="297" t="s">
        <v>254</v>
      </c>
      <c r="C29" s="296" t="s">
        <v>51</v>
      </c>
      <c r="D29" s="400">
        <v>100</v>
      </c>
    </row>
    <row r="30" spans="1:4" ht="48" x14ac:dyDescent="0.2">
      <c r="A30" s="479" t="s">
        <v>894</v>
      </c>
      <c r="B30" s="297" t="s">
        <v>253</v>
      </c>
      <c r="C30" s="296" t="s">
        <v>52</v>
      </c>
      <c r="D30" s="421" t="s">
        <v>918</v>
      </c>
    </row>
    <row r="31" spans="1:4" x14ac:dyDescent="0.2">
      <c r="A31" s="480"/>
      <c r="B31" s="347"/>
      <c r="D31" s="401"/>
    </row>
    <row r="32" spans="1:4" ht="25.5" customHeight="1" x14ac:dyDescent="0.2">
      <c r="A32" s="479" t="s">
        <v>895</v>
      </c>
      <c r="B32" s="349"/>
      <c r="C32" s="349" t="s">
        <v>21</v>
      </c>
      <c r="D32" s="398"/>
    </row>
    <row r="33" spans="1:4" x14ac:dyDescent="0.2">
      <c r="A33" s="479" t="s">
        <v>895</v>
      </c>
      <c r="B33" s="297" t="s">
        <v>254</v>
      </c>
      <c r="C33" s="296" t="s">
        <v>53</v>
      </c>
      <c r="D33" s="400">
        <v>150</v>
      </c>
    </row>
    <row r="34" spans="1:4" x14ac:dyDescent="0.2">
      <c r="A34" s="479" t="s">
        <v>895</v>
      </c>
      <c r="B34" s="297" t="s">
        <v>253</v>
      </c>
      <c r="C34" s="296" t="s">
        <v>54</v>
      </c>
      <c r="D34" s="400"/>
    </row>
    <row r="35" spans="1:4" ht="48" x14ac:dyDescent="0.2">
      <c r="A35" s="479" t="s">
        <v>895</v>
      </c>
      <c r="B35" s="293" t="s">
        <v>255</v>
      </c>
      <c r="C35" s="323" t="s">
        <v>49</v>
      </c>
      <c r="D35" s="421" t="s">
        <v>918</v>
      </c>
    </row>
    <row r="36" spans="1:4" x14ac:dyDescent="0.2">
      <c r="A36" s="479" t="s">
        <v>895</v>
      </c>
      <c r="B36" s="293" t="s">
        <v>696</v>
      </c>
      <c r="C36" s="323" t="s">
        <v>46</v>
      </c>
      <c r="D36" s="400">
        <v>65</v>
      </c>
    </row>
    <row r="37" spans="1:4" ht="31.5" x14ac:dyDescent="0.2">
      <c r="A37" s="479" t="s">
        <v>895</v>
      </c>
      <c r="B37" s="293" t="s">
        <v>775</v>
      </c>
      <c r="C37" s="323" t="s">
        <v>411</v>
      </c>
      <c r="D37" s="399" t="s">
        <v>904</v>
      </c>
    </row>
    <row r="38" spans="1:4" x14ac:dyDescent="0.2">
      <c r="A38" s="479" t="s">
        <v>895</v>
      </c>
      <c r="B38" s="293" t="s">
        <v>851</v>
      </c>
      <c r="C38" s="323" t="s">
        <v>50</v>
      </c>
      <c r="D38" s="400">
        <v>65</v>
      </c>
    </row>
    <row r="39" spans="1:4" ht="25.5" customHeight="1" x14ac:dyDescent="0.2">
      <c r="A39" s="479" t="s">
        <v>896</v>
      </c>
      <c r="B39" s="349"/>
      <c r="C39" s="349" t="s">
        <v>965</v>
      </c>
      <c r="D39" s="398"/>
    </row>
    <row r="40" spans="1:4" ht="25.5" x14ac:dyDescent="0.2">
      <c r="A40" s="479" t="s">
        <v>896</v>
      </c>
      <c r="B40" s="352" t="s">
        <v>254</v>
      </c>
      <c r="C40" s="354" t="s">
        <v>966</v>
      </c>
      <c r="D40" s="382"/>
    </row>
    <row r="41" spans="1:4" x14ac:dyDescent="0.2">
      <c r="A41" s="479" t="s">
        <v>896</v>
      </c>
      <c r="B41" s="293" t="s">
        <v>865</v>
      </c>
      <c r="C41" s="323" t="s">
        <v>171</v>
      </c>
      <c r="D41" s="458">
        <v>300</v>
      </c>
    </row>
    <row r="42" spans="1:4" x14ac:dyDescent="0.2">
      <c r="A42" s="479" t="s">
        <v>896</v>
      </c>
      <c r="B42" s="293" t="s">
        <v>986</v>
      </c>
      <c r="C42" s="323" t="s">
        <v>172</v>
      </c>
      <c r="D42" s="458">
        <v>600</v>
      </c>
    </row>
    <row r="43" spans="1:4" x14ac:dyDescent="0.2">
      <c r="A43" s="479" t="s">
        <v>896</v>
      </c>
      <c r="B43" s="293" t="s">
        <v>987</v>
      </c>
      <c r="C43" s="323" t="s">
        <v>173</v>
      </c>
      <c r="D43" s="458">
        <v>900</v>
      </c>
    </row>
    <row r="44" spans="1:4" x14ac:dyDescent="0.2">
      <c r="A44" s="479" t="s">
        <v>896</v>
      </c>
      <c r="B44" s="293" t="s">
        <v>988</v>
      </c>
      <c r="C44" s="323" t="s">
        <v>174</v>
      </c>
      <c r="D44" s="458">
        <v>1200</v>
      </c>
    </row>
    <row r="45" spans="1:4" x14ac:dyDescent="0.2">
      <c r="A45" s="480"/>
      <c r="B45" s="347"/>
      <c r="D45" s="401"/>
    </row>
    <row r="46" spans="1:4" ht="34.5" customHeight="1" x14ac:dyDescent="0.2">
      <c r="A46" s="481" t="s">
        <v>897</v>
      </c>
      <c r="B46" s="349"/>
      <c r="C46" s="349" t="s">
        <v>964</v>
      </c>
      <c r="D46" s="398"/>
    </row>
    <row r="47" spans="1:4" x14ac:dyDescent="0.2">
      <c r="A47" s="479" t="s">
        <v>897</v>
      </c>
      <c r="B47" s="352" t="s">
        <v>254</v>
      </c>
      <c r="C47" s="354" t="s">
        <v>184</v>
      </c>
      <c r="D47" s="382"/>
    </row>
    <row r="48" spans="1:4" x14ac:dyDescent="0.2">
      <c r="A48" s="479" t="s">
        <v>897</v>
      </c>
      <c r="B48" s="293" t="s">
        <v>770</v>
      </c>
      <c r="C48" s="323" t="s">
        <v>171</v>
      </c>
      <c r="D48" s="402">
        <v>200</v>
      </c>
    </row>
    <row r="49" spans="1:4" x14ac:dyDescent="0.2">
      <c r="A49" s="479" t="s">
        <v>897</v>
      </c>
      <c r="B49" s="293" t="s">
        <v>771</v>
      </c>
      <c r="C49" s="323" t="s">
        <v>172</v>
      </c>
      <c r="D49" s="402">
        <v>400</v>
      </c>
    </row>
    <row r="50" spans="1:4" x14ac:dyDescent="0.2">
      <c r="A50" s="479" t="s">
        <v>897</v>
      </c>
      <c r="B50" s="293" t="s">
        <v>774</v>
      </c>
      <c r="C50" s="323" t="s">
        <v>173</v>
      </c>
      <c r="D50" s="402">
        <v>600</v>
      </c>
    </row>
    <row r="51" spans="1:4" x14ac:dyDescent="0.2">
      <c r="A51" s="479" t="s">
        <v>897</v>
      </c>
      <c r="B51" s="293" t="s">
        <v>782</v>
      </c>
      <c r="C51" s="323" t="s">
        <v>174</v>
      </c>
      <c r="D51" s="402">
        <v>800</v>
      </c>
    </row>
    <row r="52" spans="1:4" x14ac:dyDescent="0.2">
      <c r="A52" s="479"/>
      <c r="B52" s="293"/>
      <c r="C52" s="323"/>
      <c r="D52" s="402"/>
    </row>
    <row r="53" spans="1:4" x14ac:dyDescent="0.2">
      <c r="A53" s="482" t="s">
        <v>898</v>
      </c>
      <c r="B53" s="349"/>
      <c r="C53" s="349" t="s">
        <v>22</v>
      </c>
      <c r="D53" s="398"/>
    </row>
    <row r="54" spans="1:4" s="348" customFormat="1" x14ac:dyDescent="0.2">
      <c r="A54" s="479" t="s">
        <v>898</v>
      </c>
      <c r="B54" s="353" t="s">
        <v>254</v>
      </c>
      <c r="C54" s="355" t="s">
        <v>55</v>
      </c>
      <c r="D54" s="403"/>
    </row>
    <row r="55" spans="1:4" ht="12.75" customHeight="1" x14ac:dyDescent="0.2">
      <c r="A55" s="479" t="s">
        <v>898</v>
      </c>
      <c r="B55" s="293" t="s">
        <v>770</v>
      </c>
      <c r="C55" s="323" t="s">
        <v>56</v>
      </c>
      <c r="D55" s="400">
        <v>65</v>
      </c>
    </row>
    <row r="56" spans="1:4" x14ac:dyDescent="0.2">
      <c r="A56" s="479" t="s">
        <v>898</v>
      </c>
      <c r="B56" s="293" t="s">
        <v>771</v>
      </c>
      <c r="C56" s="323" t="s">
        <v>57</v>
      </c>
      <c r="D56" s="400">
        <v>65</v>
      </c>
    </row>
    <row r="57" spans="1:4" ht="25.5" x14ac:dyDescent="0.2">
      <c r="A57" s="479" t="s">
        <v>898</v>
      </c>
      <c r="B57" s="293" t="s">
        <v>774</v>
      </c>
      <c r="C57" s="356" t="s">
        <v>58</v>
      </c>
      <c r="D57" s="400">
        <v>65</v>
      </c>
    </row>
    <row r="58" spans="1:4" ht="25.5" x14ac:dyDescent="0.2">
      <c r="A58" s="479" t="s">
        <v>898</v>
      </c>
      <c r="B58" s="353" t="s">
        <v>253</v>
      </c>
      <c r="C58" s="303" t="s">
        <v>59</v>
      </c>
      <c r="D58" s="404">
        <v>65</v>
      </c>
    </row>
    <row r="59" spans="1:4" ht="12.75" customHeight="1" x14ac:dyDescent="0.2">
      <c r="A59" s="479" t="s">
        <v>898</v>
      </c>
      <c r="B59" s="353" t="s">
        <v>261</v>
      </c>
      <c r="C59" s="303" t="s">
        <v>60</v>
      </c>
      <c r="D59" s="404">
        <v>65</v>
      </c>
    </row>
    <row r="60" spans="1:4" ht="12.75" customHeight="1" x14ac:dyDescent="0.2">
      <c r="A60" s="480"/>
      <c r="B60" s="347"/>
      <c r="D60" s="401"/>
    </row>
    <row r="61" spans="1:4" s="348" customFormat="1" x14ac:dyDescent="0.2">
      <c r="A61" s="482" t="s">
        <v>899</v>
      </c>
      <c r="B61" s="349"/>
      <c r="C61" s="349" t="s">
        <v>75</v>
      </c>
      <c r="D61" s="398"/>
    </row>
    <row r="62" spans="1:4" x14ac:dyDescent="0.2">
      <c r="A62" s="479" t="s">
        <v>899</v>
      </c>
      <c r="B62" s="297" t="s">
        <v>254</v>
      </c>
      <c r="C62" s="303" t="s">
        <v>61</v>
      </c>
      <c r="D62" s="404">
        <v>620</v>
      </c>
    </row>
    <row r="63" spans="1:4" x14ac:dyDescent="0.2">
      <c r="A63" s="479" t="s">
        <v>899</v>
      </c>
      <c r="B63" s="297" t="s">
        <v>253</v>
      </c>
      <c r="C63" s="303" t="s">
        <v>483</v>
      </c>
      <c r="D63" s="404">
        <v>620</v>
      </c>
    </row>
    <row r="64" spans="1:4" ht="48" x14ac:dyDescent="0.2">
      <c r="A64" s="479" t="s">
        <v>899</v>
      </c>
      <c r="B64" s="297" t="s">
        <v>261</v>
      </c>
      <c r="C64" s="303" t="s">
        <v>62</v>
      </c>
      <c r="D64" s="421" t="s">
        <v>918</v>
      </c>
    </row>
    <row r="65" spans="1:4" s="348" customFormat="1" ht="25.5" x14ac:dyDescent="0.2">
      <c r="A65" s="479" t="s">
        <v>899</v>
      </c>
      <c r="B65" s="297" t="s">
        <v>264</v>
      </c>
      <c r="C65" s="303" t="s">
        <v>63</v>
      </c>
      <c r="D65" s="404">
        <v>620</v>
      </c>
    </row>
    <row r="66" spans="1:4" s="348" customFormat="1" x14ac:dyDescent="0.2">
      <c r="A66" s="480"/>
      <c r="D66" s="385"/>
    </row>
    <row r="67" spans="1:4" s="348" customFormat="1" x14ac:dyDescent="0.2">
      <c r="A67" s="482" t="s">
        <v>900</v>
      </c>
      <c r="B67" s="349"/>
      <c r="C67" s="349" t="s">
        <v>776</v>
      </c>
      <c r="D67" s="398"/>
    </row>
    <row r="68" spans="1:4" s="348" customFormat="1" ht="25.5" x14ac:dyDescent="0.2">
      <c r="A68" s="479" t="s">
        <v>900</v>
      </c>
      <c r="B68" s="297" t="s">
        <v>254</v>
      </c>
      <c r="C68" s="303" t="s">
        <v>65</v>
      </c>
      <c r="D68" s="404">
        <v>125</v>
      </c>
    </row>
    <row r="69" spans="1:4" s="357" customFormat="1" ht="12.75" customHeight="1" x14ac:dyDescent="0.2">
      <c r="A69" s="479" t="s">
        <v>900</v>
      </c>
      <c r="B69" s="297" t="s">
        <v>253</v>
      </c>
      <c r="C69" s="303" t="s">
        <v>119</v>
      </c>
      <c r="D69" s="405">
        <v>150</v>
      </c>
    </row>
    <row r="70" spans="1:4" s="357" customFormat="1" ht="34.15" customHeight="1" x14ac:dyDescent="0.2">
      <c r="A70" s="479" t="s">
        <v>900</v>
      </c>
      <c r="B70" s="297" t="s">
        <v>261</v>
      </c>
      <c r="C70" s="303" t="s">
        <v>164</v>
      </c>
      <c r="D70" s="405">
        <v>350</v>
      </c>
    </row>
    <row r="71" spans="1:4" s="357" customFormat="1" ht="14.45" customHeight="1" x14ac:dyDescent="0.2">
      <c r="A71" s="479" t="s">
        <v>900</v>
      </c>
      <c r="B71" s="297" t="s">
        <v>264</v>
      </c>
      <c r="C71" s="298" t="s">
        <v>165</v>
      </c>
      <c r="D71" s="405"/>
    </row>
    <row r="72" spans="1:4" s="357" customFormat="1" x14ac:dyDescent="0.2">
      <c r="A72" s="479" t="s">
        <v>900</v>
      </c>
      <c r="B72" s="293" t="s">
        <v>770</v>
      </c>
      <c r="C72" s="323" t="s">
        <v>123</v>
      </c>
      <c r="D72" s="405">
        <v>200</v>
      </c>
    </row>
    <row r="73" spans="1:4" s="357" customFormat="1" ht="12.75" customHeight="1" x14ac:dyDescent="0.2">
      <c r="A73" s="479" t="s">
        <v>900</v>
      </c>
      <c r="B73" s="293" t="s">
        <v>771</v>
      </c>
      <c r="C73" s="323" t="s">
        <v>120</v>
      </c>
      <c r="D73" s="405">
        <v>420</v>
      </c>
    </row>
    <row r="74" spans="1:4" s="357" customFormat="1" ht="12.75" customHeight="1" x14ac:dyDescent="0.2">
      <c r="A74" s="479" t="s">
        <v>900</v>
      </c>
      <c r="B74" s="293" t="s">
        <v>774</v>
      </c>
      <c r="C74" s="323" t="s">
        <v>121</v>
      </c>
      <c r="D74" s="405">
        <v>750</v>
      </c>
    </row>
    <row r="75" spans="1:4" s="357" customFormat="1" ht="14.45" customHeight="1" x14ac:dyDescent="0.2">
      <c r="A75" s="479" t="s">
        <v>900</v>
      </c>
      <c r="B75" s="293" t="s">
        <v>782</v>
      </c>
      <c r="C75" s="323" t="s">
        <v>122</v>
      </c>
      <c r="D75" s="405">
        <v>1500</v>
      </c>
    </row>
    <row r="76" spans="1:4" s="357" customFormat="1" ht="13.15" customHeight="1" x14ac:dyDescent="0.2">
      <c r="A76" s="479" t="s">
        <v>900</v>
      </c>
      <c r="B76" s="297" t="s">
        <v>392</v>
      </c>
      <c r="C76" s="298" t="s">
        <v>166</v>
      </c>
      <c r="D76" s="405"/>
    </row>
    <row r="77" spans="1:4" s="357" customFormat="1" ht="12.75" customHeight="1" x14ac:dyDescent="0.2">
      <c r="A77" s="479" t="s">
        <v>900</v>
      </c>
      <c r="B77" s="293" t="s">
        <v>393</v>
      </c>
      <c r="C77" s="323" t="s">
        <v>124</v>
      </c>
      <c r="D77" s="405">
        <v>150</v>
      </c>
    </row>
    <row r="78" spans="1:4" s="357" customFormat="1" ht="15.6" customHeight="1" x14ac:dyDescent="0.2">
      <c r="A78" s="479" t="s">
        <v>900</v>
      </c>
      <c r="B78" s="293" t="s">
        <v>394</v>
      </c>
      <c r="C78" s="323" t="s">
        <v>125</v>
      </c>
      <c r="D78" s="405">
        <v>220</v>
      </c>
    </row>
    <row r="79" spans="1:4" s="357" customFormat="1" ht="21" customHeight="1" x14ac:dyDescent="0.2">
      <c r="A79" s="479" t="s">
        <v>900</v>
      </c>
      <c r="B79" s="293" t="s">
        <v>395</v>
      </c>
      <c r="C79" s="323" t="s">
        <v>127</v>
      </c>
      <c r="D79" s="405">
        <v>300</v>
      </c>
    </row>
    <row r="80" spans="1:4" s="357" customFormat="1" ht="21" customHeight="1" x14ac:dyDescent="0.25">
      <c r="A80" s="483"/>
      <c r="D80" s="406"/>
    </row>
    <row r="81" spans="1:8" x14ac:dyDescent="0.2">
      <c r="A81" s="482" t="s">
        <v>901</v>
      </c>
      <c r="B81" s="349"/>
      <c r="C81" s="349" t="s">
        <v>23</v>
      </c>
      <c r="D81" s="398"/>
    </row>
    <row r="82" spans="1:8" ht="27" customHeight="1" x14ac:dyDescent="0.2">
      <c r="A82" s="479" t="s">
        <v>901</v>
      </c>
      <c r="B82" s="297" t="s">
        <v>254</v>
      </c>
      <c r="C82" s="298" t="s">
        <v>912</v>
      </c>
      <c r="D82" s="405">
        <v>35</v>
      </c>
    </row>
    <row r="83" spans="1:8" s="348" customFormat="1" ht="78.75" x14ac:dyDescent="0.2">
      <c r="A83" s="479" t="s">
        <v>901</v>
      </c>
      <c r="B83" s="297" t="s">
        <v>253</v>
      </c>
      <c r="C83" s="298" t="s">
        <v>908</v>
      </c>
      <c r="D83" s="399" t="s">
        <v>980</v>
      </c>
      <c r="E83" s="357"/>
      <c r="F83" s="357"/>
      <c r="G83" s="357"/>
    </row>
    <row r="84" spans="1:8" s="348" customFormat="1" x14ac:dyDescent="0.25">
      <c r="A84" s="483"/>
      <c r="B84" s="357"/>
      <c r="C84" s="357"/>
      <c r="D84" s="406"/>
      <c r="E84" s="357"/>
      <c r="F84" s="357"/>
      <c r="G84" s="357"/>
    </row>
    <row r="85" spans="1:8" s="348" customFormat="1" x14ac:dyDescent="0.2">
      <c r="A85" s="482" t="s">
        <v>902</v>
      </c>
      <c r="B85" s="349"/>
      <c r="C85" s="349" t="s">
        <v>24</v>
      </c>
      <c r="D85" s="398"/>
      <c r="H85" s="363"/>
    </row>
    <row r="86" spans="1:8" ht="25.5" x14ac:dyDescent="0.2">
      <c r="A86" s="479" t="s">
        <v>902</v>
      </c>
      <c r="B86" s="297" t="s">
        <v>254</v>
      </c>
      <c r="C86" s="296" t="s">
        <v>66</v>
      </c>
      <c r="D86" s="404">
        <v>200</v>
      </c>
    </row>
    <row r="87" spans="1:8" ht="76.5" x14ac:dyDescent="0.2">
      <c r="A87" s="479" t="s">
        <v>902</v>
      </c>
      <c r="B87" s="297" t="s">
        <v>253</v>
      </c>
      <c r="C87" s="298" t="s">
        <v>777</v>
      </c>
      <c r="D87" s="404">
        <v>200</v>
      </c>
    </row>
    <row r="88" spans="1:8" ht="78.75" x14ac:dyDescent="0.2">
      <c r="A88" s="479" t="s">
        <v>902</v>
      </c>
      <c r="B88" s="293" t="s">
        <v>255</v>
      </c>
      <c r="C88" s="358" t="s">
        <v>33</v>
      </c>
      <c r="D88" s="399" t="s">
        <v>981</v>
      </c>
    </row>
    <row r="89" spans="1:8" ht="63.75" x14ac:dyDescent="0.2">
      <c r="A89" s="479" t="s">
        <v>902</v>
      </c>
      <c r="B89" s="297" t="s">
        <v>261</v>
      </c>
      <c r="C89" s="298" t="s">
        <v>167</v>
      </c>
      <c r="D89" s="405">
        <v>200</v>
      </c>
    </row>
    <row r="90" spans="1:8" ht="78.75" x14ac:dyDescent="0.2">
      <c r="A90" s="479" t="s">
        <v>902</v>
      </c>
      <c r="B90" s="359" t="s">
        <v>262</v>
      </c>
      <c r="C90" s="358" t="s">
        <v>33</v>
      </c>
      <c r="D90" s="399" t="s">
        <v>981</v>
      </c>
    </row>
    <row r="91" spans="1:8" ht="51" x14ac:dyDescent="0.2">
      <c r="A91" s="479" t="s">
        <v>902</v>
      </c>
      <c r="B91" s="297" t="s">
        <v>264</v>
      </c>
      <c r="C91" s="298" t="s">
        <v>412</v>
      </c>
      <c r="D91" s="400">
        <v>200</v>
      </c>
    </row>
    <row r="92" spans="1:8" ht="78.75" x14ac:dyDescent="0.2">
      <c r="A92" s="479" t="s">
        <v>902</v>
      </c>
      <c r="B92" s="293" t="s">
        <v>525</v>
      </c>
      <c r="C92" s="358" t="s">
        <v>33</v>
      </c>
      <c r="D92" s="399" t="s">
        <v>981</v>
      </c>
    </row>
    <row r="93" spans="1:8" ht="25.5" x14ac:dyDescent="0.2">
      <c r="A93" s="479" t="s">
        <v>902</v>
      </c>
      <c r="B93" s="297" t="s">
        <v>392</v>
      </c>
      <c r="C93" s="298" t="s">
        <v>778</v>
      </c>
      <c r="D93" s="400"/>
    </row>
    <row r="94" spans="1:8" x14ac:dyDescent="0.2">
      <c r="A94" s="479" t="s">
        <v>902</v>
      </c>
      <c r="B94" s="293" t="s">
        <v>393</v>
      </c>
      <c r="C94" s="358" t="s">
        <v>780</v>
      </c>
      <c r="D94" s="405">
        <v>370</v>
      </c>
    </row>
    <row r="95" spans="1:8" x14ac:dyDescent="0.2">
      <c r="A95" s="479" t="s">
        <v>902</v>
      </c>
      <c r="B95" s="293" t="s">
        <v>394</v>
      </c>
      <c r="C95" s="358" t="s">
        <v>781</v>
      </c>
      <c r="D95" s="405">
        <v>300</v>
      </c>
    </row>
    <row r="96" spans="1:8" ht="25.5" x14ac:dyDescent="0.2">
      <c r="A96" s="479" t="s">
        <v>902</v>
      </c>
      <c r="B96" s="297" t="s">
        <v>526</v>
      </c>
      <c r="C96" s="298" t="s">
        <v>779</v>
      </c>
      <c r="D96" s="400"/>
    </row>
    <row r="97" spans="1:4" x14ac:dyDescent="0.2">
      <c r="A97" s="479" t="s">
        <v>902</v>
      </c>
      <c r="B97" s="293" t="s">
        <v>697</v>
      </c>
      <c r="C97" s="358" t="s">
        <v>780</v>
      </c>
      <c r="D97" s="405">
        <v>315</v>
      </c>
    </row>
    <row r="98" spans="1:4" x14ac:dyDescent="0.2">
      <c r="A98" s="479" t="s">
        <v>902</v>
      </c>
      <c r="B98" s="293" t="s">
        <v>698</v>
      </c>
      <c r="C98" s="358" t="s">
        <v>781</v>
      </c>
      <c r="D98" s="405">
        <v>270</v>
      </c>
    </row>
    <row r="99" spans="1:4" x14ac:dyDescent="0.2">
      <c r="A99" s="480"/>
      <c r="B99" s="347"/>
      <c r="D99" s="401"/>
    </row>
    <row r="100" spans="1:4" x14ac:dyDescent="0.2">
      <c r="A100" s="482" t="s">
        <v>903</v>
      </c>
      <c r="B100" s="349"/>
      <c r="C100" s="349" t="s">
        <v>25</v>
      </c>
      <c r="D100" s="398"/>
    </row>
    <row r="101" spans="1:4" ht="25.5" x14ac:dyDescent="0.2">
      <c r="A101" s="479" t="s">
        <v>903</v>
      </c>
      <c r="B101" s="297" t="s">
        <v>254</v>
      </c>
      <c r="C101" s="298" t="s">
        <v>67</v>
      </c>
      <c r="D101" s="400">
        <v>620</v>
      </c>
    </row>
    <row r="102" spans="1:4" x14ac:dyDescent="0.2">
      <c r="A102" s="479" t="s">
        <v>903</v>
      </c>
      <c r="B102" s="297" t="s">
        <v>253</v>
      </c>
      <c r="C102" s="298" t="s">
        <v>68</v>
      </c>
      <c r="D102" s="400">
        <v>620</v>
      </c>
    </row>
    <row r="103" spans="1:4" x14ac:dyDescent="0.2">
      <c r="A103" s="480"/>
      <c r="B103" s="347"/>
      <c r="D103" s="401"/>
    </row>
    <row r="104" spans="1:4" s="348" customFormat="1" x14ac:dyDescent="0.2">
      <c r="A104" s="482" t="s">
        <v>979</v>
      </c>
      <c r="B104" s="349"/>
      <c r="C104" s="349" t="s">
        <v>480</v>
      </c>
      <c r="D104" s="398"/>
    </row>
    <row r="105" spans="1:4" x14ac:dyDescent="0.2">
      <c r="A105" s="479" t="s">
        <v>979</v>
      </c>
      <c r="B105" s="297" t="s">
        <v>254</v>
      </c>
      <c r="C105" s="298" t="s">
        <v>481</v>
      </c>
      <c r="D105" s="400">
        <v>125</v>
      </c>
    </row>
    <row r="106" spans="1:4" x14ac:dyDescent="0.2">
      <c r="A106" s="479" t="s">
        <v>979</v>
      </c>
      <c r="B106" s="297" t="s">
        <v>253</v>
      </c>
      <c r="C106" s="298" t="s">
        <v>484</v>
      </c>
      <c r="D106" s="400">
        <v>125</v>
      </c>
    </row>
    <row r="107" spans="1:4" ht="63" x14ac:dyDescent="0.2">
      <c r="A107" s="479" t="s">
        <v>979</v>
      </c>
      <c r="B107" s="297" t="s">
        <v>261</v>
      </c>
      <c r="C107" s="298" t="s">
        <v>482</v>
      </c>
      <c r="D107" s="399" t="s">
        <v>918</v>
      </c>
    </row>
    <row r="108" spans="1:4" ht="25.5" x14ac:dyDescent="0.2">
      <c r="A108" s="479" t="s">
        <v>979</v>
      </c>
      <c r="B108" s="297" t="s">
        <v>264</v>
      </c>
      <c r="C108" s="298" t="s">
        <v>69</v>
      </c>
      <c r="D108" s="400"/>
    </row>
    <row r="109" spans="1:4" ht="12.75" customHeight="1" x14ac:dyDescent="0.2">
      <c r="A109" s="360"/>
      <c r="B109" s="300"/>
      <c r="C109" s="360"/>
    </row>
    <row r="110" spans="1:4" ht="46.5" customHeight="1" x14ac:dyDescent="0.2">
      <c r="A110" s="360"/>
      <c r="B110" s="540" t="s">
        <v>1006</v>
      </c>
      <c r="C110" s="541"/>
      <c r="D110" s="542"/>
    </row>
    <row r="111" spans="1:4" ht="12.75" customHeight="1" x14ac:dyDescent="0.2">
      <c r="A111" s="360"/>
      <c r="B111" s="300"/>
    </row>
    <row r="112" spans="1:4" x14ac:dyDescent="0.2">
      <c r="A112" s="360"/>
      <c r="B112" s="300"/>
      <c r="C112" s="360"/>
    </row>
    <row r="113" spans="1:4" ht="25.5" customHeight="1" x14ac:dyDescent="0.2">
      <c r="A113" s="360"/>
    </row>
    <row r="114" spans="1:4" x14ac:dyDescent="0.2">
      <c r="A114" s="360"/>
    </row>
    <row r="115" spans="1:4" ht="12" customHeight="1" x14ac:dyDescent="0.25">
      <c r="A115" s="360"/>
      <c r="B115" s="362"/>
      <c r="C115" s="286"/>
      <c r="D115" s="377"/>
    </row>
    <row r="116" spans="1:4" x14ac:dyDescent="0.2">
      <c r="A116" s="360"/>
    </row>
    <row r="117" spans="1:4" x14ac:dyDescent="0.2">
      <c r="A117" s="360"/>
    </row>
    <row r="118" spans="1:4" x14ac:dyDescent="0.2">
      <c r="A118" s="360"/>
    </row>
    <row r="119" spans="1:4" x14ac:dyDescent="0.2">
      <c r="A119" s="360"/>
    </row>
    <row r="120" spans="1:4" x14ac:dyDescent="0.2">
      <c r="A120" s="360"/>
    </row>
    <row r="121" spans="1:4" x14ac:dyDescent="0.2">
      <c r="A121" s="360"/>
    </row>
    <row r="122" spans="1:4" x14ac:dyDescent="0.2">
      <c r="A122" s="360"/>
    </row>
    <row r="123" spans="1:4" x14ac:dyDescent="0.2">
      <c r="A123" s="360"/>
    </row>
    <row r="124" spans="1:4" x14ac:dyDescent="0.2">
      <c r="A124" s="360"/>
    </row>
    <row r="125" spans="1:4" x14ac:dyDescent="0.2">
      <c r="A125" s="360"/>
    </row>
    <row r="126" spans="1:4" x14ac:dyDescent="0.2">
      <c r="A126" s="360"/>
    </row>
    <row r="127" spans="1:4" x14ac:dyDescent="0.2">
      <c r="A127" s="360"/>
    </row>
    <row r="128" spans="1:4" x14ac:dyDescent="0.2">
      <c r="A128" s="360"/>
    </row>
    <row r="129" spans="1:1" x14ac:dyDescent="0.2">
      <c r="A129" s="360"/>
    </row>
    <row r="130" spans="1:1" x14ac:dyDescent="0.2">
      <c r="A130" s="360"/>
    </row>
    <row r="131" spans="1:1" x14ac:dyDescent="0.2">
      <c r="A131" s="360"/>
    </row>
    <row r="132" spans="1:1" x14ac:dyDescent="0.2">
      <c r="A132" s="360"/>
    </row>
    <row r="133" spans="1:1" x14ac:dyDescent="0.2">
      <c r="A133" s="360"/>
    </row>
    <row r="134" spans="1:1" x14ac:dyDescent="0.2">
      <c r="A134" s="360"/>
    </row>
    <row r="135" spans="1:1" x14ac:dyDescent="0.2">
      <c r="A135" s="360"/>
    </row>
    <row r="136" spans="1:1" x14ac:dyDescent="0.2">
      <c r="A136" s="360"/>
    </row>
    <row r="137" spans="1:1" x14ac:dyDescent="0.2">
      <c r="A137" s="360"/>
    </row>
    <row r="138" spans="1:1" x14ac:dyDescent="0.2">
      <c r="A138" s="360"/>
    </row>
    <row r="139" spans="1:1" x14ac:dyDescent="0.2">
      <c r="A139" s="360"/>
    </row>
    <row r="140" spans="1:1" x14ac:dyDescent="0.2">
      <c r="A140" s="360"/>
    </row>
    <row r="141" spans="1:1" x14ac:dyDescent="0.2">
      <c r="A141" s="360"/>
    </row>
    <row r="142" spans="1:1" x14ac:dyDescent="0.2">
      <c r="A142" s="360"/>
    </row>
    <row r="143" spans="1:1" x14ac:dyDescent="0.2">
      <c r="A143" s="360"/>
    </row>
    <row r="144" spans="1:1" x14ac:dyDescent="0.2">
      <c r="A144" s="360"/>
    </row>
    <row r="145" spans="1:1" x14ac:dyDescent="0.2">
      <c r="A145" s="360"/>
    </row>
    <row r="146" spans="1:1" x14ac:dyDescent="0.2">
      <c r="A146" s="360"/>
    </row>
    <row r="147" spans="1:1" x14ac:dyDescent="0.2">
      <c r="A147" s="360"/>
    </row>
    <row r="148" spans="1:1" x14ac:dyDescent="0.2">
      <c r="A148" s="360"/>
    </row>
    <row r="149" spans="1:1" x14ac:dyDescent="0.2">
      <c r="A149" s="360"/>
    </row>
    <row r="150" spans="1:1" x14ac:dyDescent="0.2">
      <c r="A150" s="360"/>
    </row>
    <row r="151" spans="1:1" x14ac:dyDescent="0.2">
      <c r="A151" s="360"/>
    </row>
    <row r="152" spans="1:1" x14ac:dyDescent="0.2">
      <c r="A152" s="360"/>
    </row>
    <row r="153" spans="1:1" x14ac:dyDescent="0.2">
      <c r="A153" s="360"/>
    </row>
    <row r="154" spans="1:1" x14ac:dyDescent="0.2">
      <c r="A154" s="360"/>
    </row>
    <row r="155" spans="1:1" x14ac:dyDescent="0.2">
      <c r="A155" s="360"/>
    </row>
    <row r="156" spans="1:1" x14ac:dyDescent="0.2">
      <c r="A156" s="360"/>
    </row>
    <row r="157" spans="1:1" x14ac:dyDescent="0.2">
      <c r="A157" s="360"/>
    </row>
    <row r="158" spans="1:1" x14ac:dyDescent="0.2">
      <c r="A158" s="360"/>
    </row>
    <row r="159" spans="1:1" x14ac:dyDescent="0.2">
      <c r="A159" s="360"/>
    </row>
    <row r="160" spans="1:1" x14ac:dyDescent="0.2">
      <c r="A160" s="360"/>
    </row>
    <row r="161" spans="1:1" x14ac:dyDescent="0.2">
      <c r="A161" s="360"/>
    </row>
    <row r="162" spans="1:1" x14ac:dyDescent="0.2">
      <c r="A162" s="360"/>
    </row>
    <row r="163" spans="1:1" x14ac:dyDescent="0.2">
      <c r="A163" s="360"/>
    </row>
    <row r="164" spans="1:1" x14ac:dyDescent="0.2">
      <c r="A164" s="360"/>
    </row>
    <row r="165" spans="1:1" x14ac:dyDescent="0.2">
      <c r="A165" s="360"/>
    </row>
    <row r="166" spans="1:1" x14ac:dyDescent="0.2">
      <c r="A166" s="360"/>
    </row>
    <row r="167" spans="1:1" x14ac:dyDescent="0.2">
      <c r="A167" s="360"/>
    </row>
    <row r="168" spans="1:1" x14ac:dyDescent="0.2">
      <c r="A168" s="360"/>
    </row>
    <row r="169" spans="1:1" x14ac:dyDescent="0.2">
      <c r="A169" s="360"/>
    </row>
    <row r="170" spans="1:1" x14ac:dyDescent="0.2">
      <c r="A170" s="360"/>
    </row>
    <row r="171" spans="1:1" x14ac:dyDescent="0.2">
      <c r="A171" s="360"/>
    </row>
    <row r="172" spans="1:1" x14ac:dyDescent="0.2">
      <c r="A172" s="360"/>
    </row>
    <row r="173" spans="1:1" x14ac:dyDescent="0.2">
      <c r="A173" s="360"/>
    </row>
    <row r="174" spans="1:1" x14ac:dyDescent="0.2">
      <c r="A174" s="360"/>
    </row>
    <row r="175" spans="1:1" x14ac:dyDescent="0.2">
      <c r="A175" s="360"/>
    </row>
    <row r="176" spans="1:1" x14ac:dyDescent="0.2">
      <c r="A176" s="360"/>
    </row>
    <row r="177" spans="1:1" x14ac:dyDescent="0.2">
      <c r="A177" s="360"/>
    </row>
    <row r="178" spans="1:1" x14ac:dyDescent="0.2">
      <c r="A178" s="360"/>
    </row>
    <row r="179" spans="1:1" x14ac:dyDescent="0.2">
      <c r="A179" s="360"/>
    </row>
    <row r="180" spans="1:1" x14ac:dyDescent="0.2">
      <c r="A180" s="360"/>
    </row>
    <row r="181" spans="1:1" x14ac:dyDescent="0.2">
      <c r="A181" s="360"/>
    </row>
    <row r="182" spans="1:1" x14ac:dyDescent="0.2">
      <c r="A182" s="360"/>
    </row>
    <row r="183" spans="1:1" x14ac:dyDescent="0.2">
      <c r="A183" s="360"/>
    </row>
    <row r="184" spans="1:1" x14ac:dyDescent="0.2">
      <c r="A184" s="360"/>
    </row>
    <row r="185" spans="1:1" x14ac:dyDescent="0.2">
      <c r="A185" s="360"/>
    </row>
    <row r="186" spans="1:1" x14ac:dyDescent="0.2">
      <c r="A186" s="360"/>
    </row>
    <row r="187" spans="1:1" x14ac:dyDescent="0.2">
      <c r="A187" s="360"/>
    </row>
    <row r="188" spans="1:1" x14ac:dyDescent="0.2">
      <c r="A188" s="360"/>
    </row>
    <row r="189" spans="1:1" x14ac:dyDescent="0.2">
      <c r="A189" s="360"/>
    </row>
    <row r="190" spans="1:1" x14ac:dyDescent="0.2">
      <c r="A190" s="360"/>
    </row>
    <row r="191" spans="1:1" x14ac:dyDescent="0.2">
      <c r="A191" s="360"/>
    </row>
    <row r="192" spans="1:1" x14ac:dyDescent="0.2">
      <c r="A192" s="360"/>
    </row>
    <row r="193" spans="1:1" x14ac:dyDescent="0.2">
      <c r="A193" s="360"/>
    </row>
    <row r="194" spans="1:1" x14ac:dyDescent="0.2">
      <c r="A194" s="360"/>
    </row>
    <row r="195" spans="1:1" x14ac:dyDescent="0.2">
      <c r="A195" s="360"/>
    </row>
    <row r="196" spans="1:1" x14ac:dyDescent="0.2">
      <c r="A196" s="360"/>
    </row>
    <row r="197" spans="1:1" x14ac:dyDescent="0.2">
      <c r="A197" s="360"/>
    </row>
    <row r="198" spans="1:1" x14ac:dyDescent="0.2">
      <c r="A198" s="360"/>
    </row>
    <row r="199" spans="1:1" x14ac:dyDescent="0.2">
      <c r="A199" s="360"/>
    </row>
    <row r="200" spans="1:1" x14ac:dyDescent="0.2">
      <c r="A200" s="360"/>
    </row>
    <row r="201" spans="1:1" x14ac:dyDescent="0.2">
      <c r="A201" s="360"/>
    </row>
    <row r="202" spans="1:1" x14ac:dyDescent="0.2">
      <c r="A202" s="360"/>
    </row>
    <row r="203" spans="1:1" x14ac:dyDescent="0.2">
      <c r="A203" s="360"/>
    </row>
    <row r="204" spans="1:1" x14ac:dyDescent="0.2">
      <c r="A204" s="360"/>
    </row>
    <row r="205" spans="1:1" x14ac:dyDescent="0.2">
      <c r="A205" s="360"/>
    </row>
    <row r="206" spans="1:1" x14ac:dyDescent="0.2">
      <c r="A206" s="360"/>
    </row>
    <row r="207" spans="1:1" x14ac:dyDescent="0.2">
      <c r="A207" s="360"/>
    </row>
    <row r="208" spans="1:1" x14ac:dyDescent="0.2">
      <c r="A208" s="360"/>
    </row>
    <row r="209" spans="1:1" x14ac:dyDescent="0.2">
      <c r="A209" s="360"/>
    </row>
    <row r="210" spans="1:1" x14ac:dyDescent="0.2">
      <c r="A210" s="360"/>
    </row>
    <row r="211" spans="1:1" x14ac:dyDescent="0.2">
      <c r="A211" s="360"/>
    </row>
    <row r="212" spans="1:1" x14ac:dyDescent="0.2">
      <c r="A212" s="360"/>
    </row>
    <row r="213" spans="1:1" x14ac:dyDescent="0.2">
      <c r="A213" s="360"/>
    </row>
    <row r="214" spans="1:1" x14ac:dyDescent="0.2">
      <c r="A214" s="360"/>
    </row>
    <row r="215" spans="1:1" x14ac:dyDescent="0.2">
      <c r="A215" s="360"/>
    </row>
    <row r="216" spans="1:1" x14ac:dyDescent="0.2">
      <c r="A216" s="360"/>
    </row>
    <row r="217" spans="1:1" x14ac:dyDescent="0.2">
      <c r="A217" s="360"/>
    </row>
    <row r="218" spans="1:1" x14ac:dyDescent="0.2">
      <c r="A218" s="360"/>
    </row>
    <row r="219" spans="1:1" x14ac:dyDescent="0.2">
      <c r="A219" s="360"/>
    </row>
    <row r="220" spans="1:1" x14ac:dyDescent="0.2">
      <c r="A220" s="360"/>
    </row>
    <row r="221" spans="1:1" x14ac:dyDescent="0.2">
      <c r="A221" s="360"/>
    </row>
    <row r="222" spans="1:1" x14ac:dyDescent="0.2">
      <c r="A222" s="360"/>
    </row>
    <row r="223" spans="1:1" x14ac:dyDescent="0.2">
      <c r="A223" s="360"/>
    </row>
    <row r="224" spans="1:1" x14ac:dyDescent="0.2">
      <c r="A224" s="360"/>
    </row>
    <row r="225" spans="1:1" x14ac:dyDescent="0.2">
      <c r="A225" s="360"/>
    </row>
    <row r="226" spans="1:1" x14ac:dyDescent="0.2">
      <c r="A226" s="360"/>
    </row>
    <row r="227" spans="1:1" x14ac:dyDescent="0.2">
      <c r="A227" s="360"/>
    </row>
    <row r="228" spans="1:1" x14ac:dyDescent="0.2">
      <c r="A228" s="360"/>
    </row>
    <row r="229" spans="1:1" x14ac:dyDescent="0.2">
      <c r="A229" s="360"/>
    </row>
    <row r="230" spans="1:1" x14ac:dyDescent="0.2">
      <c r="A230" s="360"/>
    </row>
    <row r="231" spans="1:1" x14ac:dyDescent="0.2">
      <c r="A231" s="360"/>
    </row>
    <row r="232" spans="1:1" x14ac:dyDescent="0.2">
      <c r="A232" s="360"/>
    </row>
    <row r="233" spans="1:1" x14ac:dyDescent="0.2">
      <c r="A233" s="360"/>
    </row>
    <row r="234" spans="1:1" x14ac:dyDescent="0.2">
      <c r="A234" s="360"/>
    </row>
    <row r="235" spans="1:1" x14ac:dyDescent="0.2">
      <c r="A235" s="360"/>
    </row>
    <row r="236" spans="1:1" x14ac:dyDescent="0.2">
      <c r="A236" s="360"/>
    </row>
    <row r="237" spans="1:1" x14ac:dyDescent="0.2">
      <c r="A237" s="360"/>
    </row>
    <row r="238" spans="1:1" x14ac:dyDescent="0.2">
      <c r="A238" s="360"/>
    </row>
    <row r="239" spans="1:1" x14ac:dyDescent="0.2">
      <c r="A239" s="360"/>
    </row>
    <row r="240" spans="1:1" x14ac:dyDescent="0.2">
      <c r="A240" s="360"/>
    </row>
    <row r="241" spans="1:1" x14ac:dyDescent="0.2">
      <c r="A241" s="360"/>
    </row>
    <row r="242" spans="1:1" x14ac:dyDescent="0.2">
      <c r="A242" s="360"/>
    </row>
    <row r="243" spans="1:1" x14ac:dyDescent="0.2">
      <c r="A243" s="360"/>
    </row>
    <row r="244" spans="1:1" x14ac:dyDescent="0.2">
      <c r="A244" s="360"/>
    </row>
    <row r="245" spans="1:1" x14ac:dyDescent="0.2">
      <c r="A245" s="360"/>
    </row>
    <row r="246" spans="1:1" x14ac:dyDescent="0.2">
      <c r="A246" s="360"/>
    </row>
    <row r="247" spans="1:1" x14ac:dyDescent="0.2">
      <c r="A247" s="360"/>
    </row>
    <row r="248" spans="1:1" x14ac:dyDescent="0.2">
      <c r="A248" s="360"/>
    </row>
    <row r="249" spans="1:1" x14ac:dyDescent="0.2">
      <c r="A249" s="360"/>
    </row>
    <row r="250" spans="1:1" x14ac:dyDescent="0.2">
      <c r="A250" s="360"/>
    </row>
    <row r="251" spans="1:1" x14ac:dyDescent="0.2">
      <c r="A251" s="360"/>
    </row>
    <row r="252" spans="1:1" x14ac:dyDescent="0.2">
      <c r="A252" s="360"/>
    </row>
    <row r="253" spans="1:1" x14ac:dyDescent="0.2">
      <c r="A253" s="360"/>
    </row>
    <row r="254" spans="1:1" x14ac:dyDescent="0.2">
      <c r="A254" s="360"/>
    </row>
    <row r="255" spans="1:1" x14ac:dyDescent="0.2">
      <c r="A255" s="360"/>
    </row>
    <row r="256" spans="1:1" x14ac:dyDescent="0.2">
      <c r="A256" s="360"/>
    </row>
    <row r="257" spans="1:1" x14ac:dyDescent="0.2">
      <c r="A257" s="360"/>
    </row>
    <row r="258" spans="1:1" x14ac:dyDescent="0.2">
      <c r="A258" s="360"/>
    </row>
    <row r="259" spans="1:1" x14ac:dyDescent="0.2">
      <c r="A259" s="360"/>
    </row>
    <row r="260" spans="1:1" x14ac:dyDescent="0.2">
      <c r="A260" s="360"/>
    </row>
    <row r="261" spans="1:1" x14ac:dyDescent="0.2">
      <c r="A261" s="360"/>
    </row>
    <row r="262" spans="1:1" x14ac:dyDescent="0.2">
      <c r="A262" s="360"/>
    </row>
    <row r="263" spans="1:1" x14ac:dyDescent="0.2">
      <c r="A263" s="360"/>
    </row>
    <row r="264" spans="1:1" x14ac:dyDescent="0.2">
      <c r="A264" s="360"/>
    </row>
    <row r="265" spans="1:1" x14ac:dyDescent="0.2">
      <c r="A265" s="360"/>
    </row>
    <row r="266" spans="1:1" x14ac:dyDescent="0.2">
      <c r="A266" s="360"/>
    </row>
    <row r="267" spans="1:1" x14ac:dyDescent="0.2">
      <c r="A267" s="360"/>
    </row>
    <row r="268" spans="1:1" x14ac:dyDescent="0.2">
      <c r="A268" s="360"/>
    </row>
    <row r="269" spans="1:1" x14ac:dyDescent="0.2">
      <c r="A269" s="360"/>
    </row>
    <row r="270" spans="1:1" x14ac:dyDescent="0.2">
      <c r="A270" s="360"/>
    </row>
    <row r="271" spans="1:1" x14ac:dyDescent="0.2">
      <c r="A271" s="360"/>
    </row>
    <row r="272" spans="1:1" x14ac:dyDescent="0.2">
      <c r="A272" s="360"/>
    </row>
    <row r="273" spans="1:1" x14ac:dyDescent="0.2">
      <c r="A273" s="360"/>
    </row>
    <row r="274" spans="1:1" x14ac:dyDescent="0.2">
      <c r="A274" s="360"/>
    </row>
    <row r="275" spans="1:1" x14ac:dyDescent="0.2">
      <c r="A275" s="360"/>
    </row>
    <row r="276" spans="1:1" x14ac:dyDescent="0.2">
      <c r="A276" s="360"/>
    </row>
    <row r="277" spans="1:1" x14ac:dyDescent="0.2">
      <c r="A277" s="360"/>
    </row>
    <row r="278" spans="1:1" x14ac:dyDescent="0.2">
      <c r="A278" s="360"/>
    </row>
    <row r="279" spans="1:1" x14ac:dyDescent="0.2">
      <c r="A279" s="360"/>
    </row>
    <row r="280" spans="1:1" x14ac:dyDescent="0.2">
      <c r="A280" s="360"/>
    </row>
    <row r="281" spans="1:1" x14ac:dyDescent="0.2">
      <c r="A281" s="360"/>
    </row>
    <row r="282" spans="1:1" x14ac:dyDescent="0.2">
      <c r="A282" s="360"/>
    </row>
    <row r="283" spans="1:1" x14ac:dyDescent="0.2">
      <c r="A283" s="360"/>
    </row>
    <row r="284" spans="1:1" x14ac:dyDescent="0.2">
      <c r="A284" s="360"/>
    </row>
    <row r="285" spans="1:1" x14ac:dyDescent="0.2">
      <c r="A285" s="360"/>
    </row>
    <row r="286" spans="1:1" x14ac:dyDescent="0.2">
      <c r="A286" s="360"/>
    </row>
    <row r="287" spans="1:1" x14ac:dyDescent="0.2">
      <c r="A287" s="360"/>
    </row>
    <row r="288" spans="1:1" x14ac:dyDescent="0.2">
      <c r="A288" s="360"/>
    </row>
    <row r="289" spans="1:1" x14ac:dyDescent="0.2">
      <c r="A289" s="360"/>
    </row>
    <row r="290" spans="1:1" x14ac:dyDescent="0.2">
      <c r="A290" s="360"/>
    </row>
    <row r="291" spans="1:1" x14ac:dyDescent="0.2">
      <c r="A291" s="360"/>
    </row>
    <row r="292" spans="1:1" x14ac:dyDescent="0.2">
      <c r="A292" s="360"/>
    </row>
    <row r="293" spans="1:1" x14ac:dyDescent="0.2">
      <c r="A293" s="360"/>
    </row>
    <row r="294" spans="1:1" x14ac:dyDescent="0.2">
      <c r="A294" s="360"/>
    </row>
    <row r="295" spans="1:1" x14ac:dyDescent="0.2">
      <c r="A295" s="360"/>
    </row>
    <row r="296" spans="1:1" x14ac:dyDescent="0.2">
      <c r="A296" s="360"/>
    </row>
    <row r="297" spans="1:1" x14ac:dyDescent="0.2">
      <c r="A297" s="360"/>
    </row>
    <row r="298" spans="1:1" x14ac:dyDescent="0.2">
      <c r="A298" s="360"/>
    </row>
    <row r="299" spans="1:1" x14ac:dyDescent="0.2">
      <c r="A299" s="360"/>
    </row>
    <row r="300" spans="1:1" x14ac:dyDescent="0.2">
      <c r="A300" s="360"/>
    </row>
    <row r="301" spans="1:1" x14ac:dyDescent="0.2">
      <c r="A301" s="360"/>
    </row>
    <row r="302" spans="1:1" x14ac:dyDescent="0.2">
      <c r="A302" s="360"/>
    </row>
    <row r="303" spans="1:1" x14ac:dyDescent="0.2">
      <c r="A303" s="360"/>
    </row>
    <row r="304" spans="1:1" x14ac:dyDescent="0.2">
      <c r="A304" s="360"/>
    </row>
    <row r="305" spans="1:1" x14ac:dyDescent="0.2">
      <c r="A305" s="360"/>
    </row>
    <row r="306" spans="1:1" x14ac:dyDescent="0.2">
      <c r="A306" s="360"/>
    </row>
    <row r="307" spans="1:1" x14ac:dyDescent="0.2">
      <c r="A307" s="360"/>
    </row>
    <row r="308" spans="1:1" x14ac:dyDescent="0.2">
      <c r="A308" s="360"/>
    </row>
    <row r="309" spans="1:1" x14ac:dyDescent="0.2">
      <c r="A309" s="360"/>
    </row>
    <row r="310" spans="1:1" x14ac:dyDescent="0.2">
      <c r="A310" s="360"/>
    </row>
    <row r="311" spans="1:1" x14ac:dyDescent="0.2">
      <c r="A311" s="360"/>
    </row>
    <row r="312" spans="1:1" x14ac:dyDescent="0.2">
      <c r="A312" s="360"/>
    </row>
    <row r="313" spans="1:1" x14ac:dyDescent="0.2">
      <c r="A313" s="360"/>
    </row>
    <row r="314" spans="1:1" x14ac:dyDescent="0.2">
      <c r="A314" s="360"/>
    </row>
    <row r="315" spans="1:1" x14ac:dyDescent="0.2">
      <c r="A315" s="360"/>
    </row>
    <row r="316" spans="1:1" x14ac:dyDescent="0.2">
      <c r="A316" s="360"/>
    </row>
    <row r="317" spans="1:1" x14ac:dyDescent="0.2">
      <c r="A317" s="360"/>
    </row>
    <row r="318" spans="1:1" x14ac:dyDescent="0.2">
      <c r="A318" s="360"/>
    </row>
    <row r="319" spans="1:1" x14ac:dyDescent="0.2">
      <c r="A319" s="360"/>
    </row>
    <row r="320" spans="1:1" x14ac:dyDescent="0.2">
      <c r="A320" s="360"/>
    </row>
    <row r="321" spans="1:1" x14ac:dyDescent="0.2">
      <c r="A321" s="360"/>
    </row>
    <row r="322" spans="1:1" x14ac:dyDescent="0.2">
      <c r="A322" s="360"/>
    </row>
    <row r="323" spans="1:1" x14ac:dyDescent="0.2">
      <c r="A323" s="360"/>
    </row>
    <row r="324" spans="1:1" x14ac:dyDescent="0.2">
      <c r="A324" s="360"/>
    </row>
    <row r="325" spans="1:1" x14ac:dyDescent="0.2">
      <c r="A325" s="360"/>
    </row>
    <row r="326" spans="1:1" x14ac:dyDescent="0.2">
      <c r="A326" s="360"/>
    </row>
    <row r="327" spans="1:1" x14ac:dyDescent="0.2">
      <c r="A327" s="360"/>
    </row>
    <row r="328" spans="1:1" x14ac:dyDescent="0.2">
      <c r="A328" s="360"/>
    </row>
    <row r="329" spans="1:1" x14ac:dyDescent="0.2">
      <c r="A329" s="360"/>
    </row>
    <row r="330" spans="1:1" x14ac:dyDescent="0.2">
      <c r="A330" s="360"/>
    </row>
    <row r="331" spans="1:1" x14ac:dyDescent="0.2">
      <c r="A331" s="360"/>
    </row>
    <row r="332" spans="1:1" x14ac:dyDescent="0.2">
      <c r="A332" s="360"/>
    </row>
    <row r="333" spans="1:1" x14ac:dyDescent="0.2">
      <c r="A333" s="360"/>
    </row>
    <row r="334" spans="1:1" x14ac:dyDescent="0.2">
      <c r="A334" s="360"/>
    </row>
    <row r="335" spans="1:1" x14ac:dyDescent="0.2">
      <c r="A335" s="360"/>
    </row>
    <row r="336" spans="1:1" x14ac:dyDescent="0.2">
      <c r="A336" s="360"/>
    </row>
    <row r="337" spans="1:1" x14ac:dyDescent="0.2">
      <c r="A337" s="360"/>
    </row>
    <row r="338" spans="1:1" x14ac:dyDescent="0.2">
      <c r="A338" s="360"/>
    </row>
    <row r="339" spans="1:1" x14ac:dyDescent="0.2">
      <c r="A339" s="360"/>
    </row>
    <row r="340" spans="1:1" x14ac:dyDescent="0.2">
      <c r="A340" s="360"/>
    </row>
    <row r="341" spans="1:1" x14ac:dyDescent="0.2">
      <c r="A341" s="360"/>
    </row>
    <row r="342" spans="1:1" x14ac:dyDescent="0.2">
      <c r="A342" s="360"/>
    </row>
    <row r="343" spans="1:1" x14ac:dyDescent="0.2">
      <c r="A343" s="360"/>
    </row>
    <row r="344" spans="1:1" x14ac:dyDescent="0.2">
      <c r="A344" s="360"/>
    </row>
    <row r="345" spans="1:1" x14ac:dyDescent="0.2">
      <c r="A345" s="360"/>
    </row>
    <row r="346" spans="1:1" x14ac:dyDescent="0.2">
      <c r="A346" s="360"/>
    </row>
    <row r="347" spans="1:1" x14ac:dyDescent="0.2">
      <c r="A347" s="360"/>
    </row>
    <row r="348" spans="1:1" x14ac:dyDescent="0.2">
      <c r="A348" s="360"/>
    </row>
    <row r="349" spans="1:1" x14ac:dyDescent="0.2">
      <c r="A349" s="360"/>
    </row>
    <row r="350" spans="1:1" x14ac:dyDescent="0.2">
      <c r="A350" s="360"/>
    </row>
    <row r="351" spans="1:1" x14ac:dyDescent="0.2">
      <c r="A351" s="360"/>
    </row>
    <row r="352" spans="1:1" x14ac:dyDescent="0.2">
      <c r="A352" s="360"/>
    </row>
    <row r="353" spans="1:1" x14ac:dyDescent="0.2">
      <c r="A353" s="360"/>
    </row>
    <row r="354" spans="1:1" x14ac:dyDescent="0.2">
      <c r="A354" s="360"/>
    </row>
    <row r="355" spans="1:1" x14ac:dyDescent="0.2">
      <c r="A355" s="360"/>
    </row>
    <row r="356" spans="1:1" x14ac:dyDescent="0.2">
      <c r="A356" s="360"/>
    </row>
    <row r="357" spans="1:1" x14ac:dyDescent="0.2">
      <c r="A357" s="360"/>
    </row>
    <row r="358" spans="1:1" x14ac:dyDescent="0.2">
      <c r="A358" s="360"/>
    </row>
    <row r="359" spans="1:1" x14ac:dyDescent="0.2">
      <c r="A359" s="360"/>
    </row>
    <row r="360" spans="1:1" x14ac:dyDescent="0.2">
      <c r="A360" s="360"/>
    </row>
    <row r="361" spans="1:1" x14ac:dyDescent="0.2">
      <c r="A361" s="360"/>
    </row>
    <row r="362" spans="1:1" x14ac:dyDescent="0.2">
      <c r="A362" s="360"/>
    </row>
    <row r="363" spans="1:1" x14ac:dyDescent="0.2">
      <c r="A363" s="360"/>
    </row>
    <row r="364" spans="1:1" x14ac:dyDescent="0.2">
      <c r="A364" s="360"/>
    </row>
    <row r="365" spans="1:1" x14ac:dyDescent="0.2">
      <c r="A365" s="360"/>
    </row>
    <row r="366" spans="1:1" x14ac:dyDescent="0.2">
      <c r="A366" s="360"/>
    </row>
    <row r="367" spans="1:1" x14ac:dyDescent="0.2">
      <c r="A367" s="360"/>
    </row>
    <row r="368" spans="1:1" x14ac:dyDescent="0.2">
      <c r="A368" s="360"/>
    </row>
    <row r="369" spans="1:1" x14ac:dyDescent="0.2">
      <c r="A369" s="360"/>
    </row>
    <row r="370" spans="1:1" x14ac:dyDescent="0.2">
      <c r="A370" s="360"/>
    </row>
    <row r="371" spans="1:1" x14ac:dyDescent="0.2">
      <c r="A371" s="360"/>
    </row>
    <row r="372" spans="1:1" x14ac:dyDescent="0.2">
      <c r="A372" s="360"/>
    </row>
    <row r="373" spans="1:1" x14ac:dyDescent="0.2">
      <c r="A373" s="360"/>
    </row>
    <row r="374" spans="1:1" x14ac:dyDescent="0.2">
      <c r="A374" s="360"/>
    </row>
    <row r="375" spans="1:1" x14ac:dyDescent="0.2">
      <c r="A375" s="360"/>
    </row>
    <row r="376" spans="1:1" x14ac:dyDescent="0.2">
      <c r="A376" s="360"/>
    </row>
    <row r="377" spans="1:1" x14ac:dyDescent="0.2">
      <c r="A377" s="360"/>
    </row>
    <row r="378" spans="1:1" x14ac:dyDescent="0.2">
      <c r="A378" s="360"/>
    </row>
    <row r="379" spans="1:1" x14ac:dyDescent="0.2">
      <c r="A379" s="360"/>
    </row>
    <row r="380" spans="1:1" x14ac:dyDescent="0.2">
      <c r="A380" s="360"/>
    </row>
    <row r="381" spans="1:1" x14ac:dyDescent="0.2">
      <c r="A381" s="360"/>
    </row>
    <row r="382" spans="1:1" x14ac:dyDescent="0.2">
      <c r="A382" s="360"/>
    </row>
    <row r="383" spans="1:1" x14ac:dyDescent="0.2">
      <c r="A383" s="360"/>
    </row>
    <row r="384" spans="1:1" x14ac:dyDescent="0.2">
      <c r="A384" s="360"/>
    </row>
    <row r="385" spans="1:1" x14ac:dyDescent="0.2">
      <c r="A385" s="360"/>
    </row>
    <row r="386" spans="1:1" x14ac:dyDescent="0.2">
      <c r="A386" s="360"/>
    </row>
    <row r="387" spans="1:1" x14ac:dyDescent="0.2">
      <c r="A387" s="360"/>
    </row>
    <row r="388" spans="1:1" x14ac:dyDescent="0.2">
      <c r="A388" s="360"/>
    </row>
    <row r="389" spans="1:1" x14ac:dyDescent="0.2">
      <c r="A389" s="360"/>
    </row>
    <row r="390" spans="1:1" x14ac:dyDescent="0.2">
      <c r="A390" s="360"/>
    </row>
    <row r="391" spans="1:1" x14ac:dyDescent="0.2">
      <c r="A391" s="360"/>
    </row>
    <row r="392" spans="1:1" x14ac:dyDescent="0.2">
      <c r="A392" s="360"/>
    </row>
    <row r="393" spans="1:1" x14ac:dyDescent="0.2">
      <c r="A393" s="360"/>
    </row>
    <row r="394" spans="1:1" x14ac:dyDescent="0.2">
      <c r="A394" s="360"/>
    </row>
    <row r="395" spans="1:1" x14ac:dyDescent="0.2">
      <c r="A395" s="360"/>
    </row>
    <row r="396" spans="1:1" x14ac:dyDescent="0.2">
      <c r="A396" s="360"/>
    </row>
    <row r="397" spans="1:1" x14ac:dyDescent="0.2">
      <c r="A397" s="360"/>
    </row>
    <row r="398" spans="1:1" x14ac:dyDescent="0.2">
      <c r="A398" s="360"/>
    </row>
    <row r="399" spans="1:1" x14ac:dyDescent="0.2">
      <c r="A399" s="360"/>
    </row>
    <row r="400" spans="1:1" x14ac:dyDescent="0.2">
      <c r="A400" s="360"/>
    </row>
    <row r="401" spans="1:1" x14ac:dyDescent="0.2">
      <c r="A401" s="360"/>
    </row>
    <row r="402" spans="1:1" x14ac:dyDescent="0.2">
      <c r="A402" s="360"/>
    </row>
    <row r="403" spans="1:1" x14ac:dyDescent="0.2">
      <c r="A403" s="360"/>
    </row>
    <row r="404" spans="1:1" x14ac:dyDescent="0.2">
      <c r="A404" s="360"/>
    </row>
    <row r="405" spans="1:1" x14ac:dyDescent="0.2">
      <c r="A405" s="360"/>
    </row>
    <row r="406" spans="1:1" x14ac:dyDescent="0.2">
      <c r="A406" s="360"/>
    </row>
    <row r="407" spans="1:1" x14ac:dyDescent="0.2">
      <c r="A407" s="360"/>
    </row>
    <row r="408" spans="1:1" x14ac:dyDescent="0.2">
      <c r="A408" s="360"/>
    </row>
    <row r="409" spans="1:1" x14ac:dyDescent="0.2">
      <c r="A409" s="360"/>
    </row>
    <row r="410" spans="1:1" x14ac:dyDescent="0.2">
      <c r="A410" s="360"/>
    </row>
    <row r="411" spans="1:1" x14ac:dyDescent="0.2">
      <c r="A411" s="360"/>
    </row>
    <row r="412" spans="1:1" x14ac:dyDescent="0.2">
      <c r="A412" s="360"/>
    </row>
    <row r="413" spans="1:1" x14ac:dyDescent="0.2">
      <c r="A413" s="360"/>
    </row>
    <row r="414" spans="1:1" x14ac:dyDescent="0.2">
      <c r="A414" s="360"/>
    </row>
    <row r="415" spans="1:1" x14ac:dyDescent="0.2">
      <c r="A415" s="360"/>
    </row>
    <row r="416" spans="1:1" x14ac:dyDescent="0.2">
      <c r="A416" s="360"/>
    </row>
    <row r="417" spans="1:1" x14ac:dyDescent="0.2">
      <c r="A417" s="360"/>
    </row>
    <row r="418" spans="1:1" x14ac:dyDescent="0.2">
      <c r="A418" s="360"/>
    </row>
    <row r="419" spans="1:1" x14ac:dyDescent="0.2">
      <c r="A419" s="360"/>
    </row>
    <row r="420" spans="1:1" x14ac:dyDescent="0.2">
      <c r="A420" s="360"/>
    </row>
    <row r="421" spans="1:1" x14ac:dyDescent="0.2">
      <c r="A421" s="360"/>
    </row>
    <row r="422" spans="1:1" x14ac:dyDescent="0.2">
      <c r="A422" s="360"/>
    </row>
    <row r="423" spans="1:1" x14ac:dyDescent="0.2">
      <c r="A423" s="360"/>
    </row>
    <row r="424" spans="1:1" x14ac:dyDescent="0.2">
      <c r="A424" s="360"/>
    </row>
    <row r="425" spans="1:1" x14ac:dyDescent="0.2">
      <c r="A425" s="360"/>
    </row>
    <row r="426" spans="1:1" x14ac:dyDescent="0.2">
      <c r="A426" s="360"/>
    </row>
    <row r="427" spans="1:1" x14ac:dyDescent="0.2">
      <c r="A427" s="360"/>
    </row>
    <row r="428" spans="1:1" x14ac:dyDescent="0.2">
      <c r="A428" s="360"/>
    </row>
    <row r="429" spans="1:1" x14ac:dyDescent="0.2">
      <c r="A429" s="360"/>
    </row>
    <row r="430" spans="1:1" x14ac:dyDescent="0.2">
      <c r="A430" s="360"/>
    </row>
    <row r="431" spans="1:1" x14ac:dyDescent="0.2">
      <c r="A431" s="360"/>
    </row>
    <row r="432" spans="1:1" x14ac:dyDescent="0.2">
      <c r="A432" s="360"/>
    </row>
    <row r="433" spans="1:1" x14ac:dyDescent="0.2">
      <c r="A433" s="360"/>
    </row>
    <row r="434" spans="1:1" x14ac:dyDescent="0.2">
      <c r="A434" s="360"/>
    </row>
    <row r="435" spans="1:1" x14ac:dyDescent="0.2">
      <c r="A435" s="360"/>
    </row>
    <row r="436" spans="1:1" x14ac:dyDescent="0.2">
      <c r="A436" s="360"/>
    </row>
    <row r="437" spans="1:1" x14ac:dyDescent="0.2">
      <c r="A437" s="360"/>
    </row>
    <row r="438" spans="1:1" x14ac:dyDescent="0.2">
      <c r="A438" s="360"/>
    </row>
    <row r="439" spans="1:1" x14ac:dyDescent="0.2">
      <c r="A439" s="360"/>
    </row>
    <row r="440" spans="1:1" x14ac:dyDescent="0.2">
      <c r="A440" s="360"/>
    </row>
    <row r="441" spans="1:1" x14ac:dyDescent="0.2">
      <c r="A441" s="360"/>
    </row>
    <row r="442" spans="1:1" x14ac:dyDescent="0.2">
      <c r="A442" s="360"/>
    </row>
    <row r="443" spans="1:1" x14ac:dyDescent="0.2">
      <c r="A443" s="360"/>
    </row>
    <row r="444" spans="1:1" x14ac:dyDescent="0.2">
      <c r="A444" s="360"/>
    </row>
    <row r="445" spans="1:1" x14ac:dyDescent="0.2">
      <c r="A445" s="360"/>
    </row>
    <row r="446" spans="1:1" x14ac:dyDescent="0.2">
      <c r="A446" s="360"/>
    </row>
    <row r="447" spans="1:1" x14ac:dyDescent="0.2">
      <c r="A447" s="360"/>
    </row>
    <row r="448" spans="1:1" x14ac:dyDescent="0.2">
      <c r="A448" s="360"/>
    </row>
    <row r="449" spans="1:1" x14ac:dyDescent="0.2">
      <c r="A449" s="360"/>
    </row>
    <row r="450" spans="1:1" x14ac:dyDescent="0.2">
      <c r="A450" s="360"/>
    </row>
    <row r="451" spans="1:1" x14ac:dyDescent="0.2">
      <c r="A451" s="360"/>
    </row>
    <row r="452" spans="1:1" x14ac:dyDescent="0.2">
      <c r="A452" s="360"/>
    </row>
    <row r="453" spans="1:1" x14ac:dyDescent="0.2">
      <c r="A453" s="360"/>
    </row>
    <row r="454" spans="1:1" x14ac:dyDescent="0.2">
      <c r="A454" s="360"/>
    </row>
    <row r="455" spans="1:1" x14ac:dyDescent="0.2">
      <c r="A455" s="360"/>
    </row>
    <row r="456" spans="1:1" x14ac:dyDescent="0.2">
      <c r="A456" s="360"/>
    </row>
    <row r="457" spans="1:1" x14ac:dyDescent="0.2">
      <c r="A457" s="360"/>
    </row>
    <row r="458" spans="1:1" x14ac:dyDescent="0.2">
      <c r="A458" s="360"/>
    </row>
    <row r="459" spans="1:1" x14ac:dyDescent="0.2">
      <c r="A459" s="360"/>
    </row>
    <row r="460" spans="1:1" x14ac:dyDescent="0.2">
      <c r="A460" s="360"/>
    </row>
    <row r="461" spans="1:1" x14ac:dyDescent="0.2">
      <c r="A461" s="360"/>
    </row>
    <row r="462" spans="1:1" x14ac:dyDescent="0.2">
      <c r="A462" s="360"/>
    </row>
    <row r="463" spans="1:1" x14ac:dyDescent="0.2">
      <c r="A463" s="360"/>
    </row>
    <row r="464" spans="1:1" x14ac:dyDescent="0.2">
      <c r="A464" s="360"/>
    </row>
    <row r="465" spans="1:1" x14ac:dyDescent="0.2">
      <c r="A465" s="360"/>
    </row>
    <row r="466" spans="1:1" x14ac:dyDescent="0.2">
      <c r="A466" s="360"/>
    </row>
    <row r="467" spans="1:1" x14ac:dyDescent="0.2">
      <c r="A467" s="360"/>
    </row>
    <row r="468" spans="1:1" x14ac:dyDescent="0.2">
      <c r="A468" s="360"/>
    </row>
    <row r="469" spans="1:1" x14ac:dyDescent="0.2">
      <c r="A469" s="360"/>
    </row>
    <row r="470" spans="1:1" x14ac:dyDescent="0.2">
      <c r="A470" s="360"/>
    </row>
    <row r="471" spans="1:1" x14ac:dyDescent="0.2">
      <c r="A471" s="360"/>
    </row>
    <row r="472" spans="1:1" x14ac:dyDescent="0.2">
      <c r="A472" s="360"/>
    </row>
    <row r="473" spans="1:1" x14ac:dyDescent="0.2">
      <c r="A473" s="360"/>
    </row>
    <row r="474" spans="1:1" x14ac:dyDescent="0.2">
      <c r="A474" s="360"/>
    </row>
    <row r="475" spans="1:1" x14ac:dyDescent="0.2">
      <c r="A475" s="360"/>
    </row>
    <row r="476" spans="1:1" x14ac:dyDescent="0.2">
      <c r="A476" s="360"/>
    </row>
    <row r="477" spans="1:1" x14ac:dyDescent="0.2">
      <c r="A477" s="360"/>
    </row>
    <row r="478" spans="1:1" x14ac:dyDescent="0.2">
      <c r="A478" s="360"/>
    </row>
    <row r="479" spans="1:1" x14ac:dyDescent="0.2">
      <c r="A479" s="360"/>
    </row>
    <row r="480" spans="1:1" x14ac:dyDescent="0.2">
      <c r="A480" s="360"/>
    </row>
    <row r="481" spans="1:1" x14ac:dyDescent="0.2">
      <c r="A481" s="360"/>
    </row>
    <row r="482" spans="1:1" x14ac:dyDescent="0.2">
      <c r="A482" s="360"/>
    </row>
    <row r="483" spans="1:1" x14ac:dyDescent="0.2">
      <c r="A483" s="360"/>
    </row>
    <row r="484" spans="1:1" x14ac:dyDescent="0.2">
      <c r="A484" s="360"/>
    </row>
    <row r="485" spans="1:1" x14ac:dyDescent="0.2">
      <c r="A485" s="360"/>
    </row>
    <row r="486" spans="1:1" x14ac:dyDescent="0.2">
      <c r="A486" s="360"/>
    </row>
    <row r="487" spans="1:1" x14ac:dyDescent="0.2">
      <c r="A487" s="360"/>
    </row>
    <row r="488" spans="1:1" x14ac:dyDescent="0.2">
      <c r="A488" s="360"/>
    </row>
    <row r="489" spans="1:1" x14ac:dyDescent="0.2">
      <c r="A489" s="360"/>
    </row>
    <row r="490" spans="1:1" x14ac:dyDescent="0.2">
      <c r="A490" s="360"/>
    </row>
    <row r="491" spans="1:1" x14ac:dyDescent="0.2">
      <c r="A491" s="360"/>
    </row>
    <row r="492" spans="1:1" x14ac:dyDescent="0.2">
      <c r="A492" s="360"/>
    </row>
    <row r="493" spans="1:1" x14ac:dyDescent="0.2">
      <c r="A493" s="360"/>
    </row>
    <row r="494" spans="1:1" x14ac:dyDescent="0.2">
      <c r="A494" s="360"/>
    </row>
    <row r="495" spans="1:1" x14ac:dyDescent="0.2">
      <c r="A495" s="360"/>
    </row>
    <row r="496" spans="1:1" x14ac:dyDescent="0.2">
      <c r="A496" s="360"/>
    </row>
    <row r="497" spans="1:1" x14ac:dyDescent="0.2">
      <c r="A497" s="360"/>
    </row>
    <row r="498" spans="1:1" x14ac:dyDescent="0.2">
      <c r="A498" s="360"/>
    </row>
    <row r="499" spans="1:1" x14ac:dyDescent="0.2">
      <c r="A499" s="360"/>
    </row>
    <row r="500" spans="1:1" x14ac:dyDescent="0.2">
      <c r="A500" s="360"/>
    </row>
    <row r="501" spans="1:1" x14ac:dyDescent="0.2">
      <c r="A501" s="360"/>
    </row>
    <row r="502" spans="1:1" x14ac:dyDescent="0.2">
      <c r="A502" s="360"/>
    </row>
    <row r="503" spans="1:1" x14ac:dyDescent="0.2">
      <c r="A503" s="360"/>
    </row>
    <row r="504" spans="1:1" x14ac:dyDescent="0.2">
      <c r="A504" s="360"/>
    </row>
    <row r="505" spans="1:1" x14ac:dyDescent="0.2">
      <c r="A505" s="360"/>
    </row>
    <row r="506" spans="1:1" x14ac:dyDescent="0.2">
      <c r="A506" s="360"/>
    </row>
    <row r="507" spans="1:1" x14ac:dyDescent="0.2">
      <c r="A507" s="360"/>
    </row>
    <row r="508" spans="1:1" x14ac:dyDescent="0.2">
      <c r="A508" s="360"/>
    </row>
    <row r="509" spans="1:1" x14ac:dyDescent="0.2">
      <c r="A509" s="360"/>
    </row>
    <row r="510" spans="1:1" x14ac:dyDescent="0.2">
      <c r="A510" s="360"/>
    </row>
    <row r="511" spans="1:1" x14ac:dyDescent="0.2">
      <c r="A511" s="360"/>
    </row>
    <row r="512" spans="1:1" x14ac:dyDescent="0.2">
      <c r="A512" s="360"/>
    </row>
    <row r="513" spans="1:1" x14ac:dyDescent="0.2">
      <c r="A513" s="360"/>
    </row>
    <row r="514" spans="1:1" x14ac:dyDescent="0.2">
      <c r="A514" s="360"/>
    </row>
    <row r="515" spans="1:1" x14ac:dyDescent="0.2">
      <c r="A515" s="360"/>
    </row>
    <row r="516" spans="1:1" x14ac:dyDescent="0.2">
      <c r="A516" s="360"/>
    </row>
    <row r="517" spans="1:1" x14ac:dyDescent="0.2">
      <c r="A517" s="360"/>
    </row>
    <row r="518" spans="1:1" x14ac:dyDescent="0.2">
      <c r="A518" s="360"/>
    </row>
    <row r="519" spans="1:1" x14ac:dyDescent="0.2">
      <c r="A519" s="360"/>
    </row>
    <row r="520" spans="1:1" x14ac:dyDescent="0.2">
      <c r="A520" s="360"/>
    </row>
    <row r="521" spans="1:1" x14ac:dyDescent="0.2">
      <c r="A521" s="360"/>
    </row>
    <row r="522" spans="1:1" x14ac:dyDescent="0.2">
      <c r="A522" s="360"/>
    </row>
    <row r="523" spans="1:1" x14ac:dyDescent="0.2">
      <c r="A523" s="360"/>
    </row>
    <row r="524" spans="1:1" x14ac:dyDescent="0.2">
      <c r="A524" s="360"/>
    </row>
    <row r="525" spans="1:1" x14ac:dyDescent="0.2">
      <c r="A525" s="360"/>
    </row>
    <row r="526" spans="1:1" x14ac:dyDescent="0.2">
      <c r="A526" s="360"/>
    </row>
    <row r="527" spans="1:1" x14ac:dyDescent="0.2">
      <c r="A527" s="360"/>
    </row>
    <row r="528" spans="1:1" x14ac:dyDescent="0.2">
      <c r="A528" s="360"/>
    </row>
    <row r="529" spans="1:1" x14ac:dyDescent="0.2">
      <c r="A529" s="360"/>
    </row>
    <row r="530" spans="1:1" x14ac:dyDescent="0.2">
      <c r="A530" s="360"/>
    </row>
    <row r="531" spans="1:1" x14ac:dyDescent="0.2">
      <c r="A531" s="360"/>
    </row>
    <row r="532" spans="1:1" x14ac:dyDescent="0.2">
      <c r="A532" s="360"/>
    </row>
    <row r="533" spans="1:1" x14ac:dyDescent="0.2">
      <c r="A533" s="360"/>
    </row>
    <row r="534" spans="1:1" x14ac:dyDescent="0.2">
      <c r="A534" s="360"/>
    </row>
    <row r="535" spans="1:1" x14ac:dyDescent="0.2">
      <c r="A535" s="360"/>
    </row>
    <row r="536" spans="1:1" x14ac:dyDescent="0.2">
      <c r="A536" s="360"/>
    </row>
    <row r="537" spans="1:1" x14ac:dyDescent="0.2">
      <c r="A537" s="360"/>
    </row>
    <row r="538" spans="1:1" x14ac:dyDescent="0.2">
      <c r="A538" s="360"/>
    </row>
    <row r="539" spans="1:1" x14ac:dyDescent="0.2">
      <c r="A539" s="360"/>
    </row>
    <row r="540" spans="1:1" x14ac:dyDescent="0.2">
      <c r="A540" s="360"/>
    </row>
    <row r="541" spans="1:1" x14ac:dyDescent="0.2">
      <c r="A541" s="360"/>
    </row>
    <row r="542" spans="1:1" x14ac:dyDescent="0.2">
      <c r="A542" s="360"/>
    </row>
    <row r="543" spans="1:1" x14ac:dyDescent="0.2">
      <c r="A543" s="360"/>
    </row>
    <row r="544" spans="1:1" x14ac:dyDescent="0.2">
      <c r="A544" s="360"/>
    </row>
    <row r="545" spans="1:1" x14ac:dyDescent="0.2">
      <c r="A545" s="360"/>
    </row>
    <row r="546" spans="1:1" x14ac:dyDescent="0.2">
      <c r="A546" s="360"/>
    </row>
    <row r="547" spans="1:1" x14ac:dyDescent="0.2">
      <c r="A547" s="360"/>
    </row>
    <row r="548" spans="1:1" x14ac:dyDescent="0.2">
      <c r="A548" s="360"/>
    </row>
    <row r="549" spans="1:1" x14ac:dyDescent="0.2">
      <c r="A549" s="360"/>
    </row>
    <row r="550" spans="1:1" x14ac:dyDescent="0.2">
      <c r="A550" s="360"/>
    </row>
    <row r="551" spans="1:1" x14ac:dyDescent="0.2">
      <c r="A551" s="360"/>
    </row>
    <row r="552" spans="1:1" x14ac:dyDescent="0.2">
      <c r="A552" s="360"/>
    </row>
    <row r="553" spans="1:1" x14ac:dyDescent="0.2">
      <c r="A553" s="360"/>
    </row>
    <row r="554" spans="1:1" x14ac:dyDescent="0.2">
      <c r="A554" s="360"/>
    </row>
    <row r="555" spans="1:1" x14ac:dyDescent="0.2">
      <c r="A555" s="360"/>
    </row>
    <row r="556" spans="1:1" x14ac:dyDescent="0.2">
      <c r="A556" s="360"/>
    </row>
    <row r="557" spans="1:1" x14ac:dyDescent="0.2">
      <c r="A557" s="360"/>
    </row>
    <row r="558" spans="1:1" x14ac:dyDescent="0.2">
      <c r="A558" s="360"/>
    </row>
    <row r="559" spans="1:1" x14ac:dyDescent="0.2">
      <c r="A559" s="360"/>
    </row>
    <row r="560" spans="1:1" x14ac:dyDescent="0.2">
      <c r="A560" s="360"/>
    </row>
    <row r="561" spans="1:1" x14ac:dyDescent="0.2">
      <c r="A561" s="360"/>
    </row>
    <row r="562" spans="1:1" x14ac:dyDescent="0.2">
      <c r="A562" s="360"/>
    </row>
    <row r="563" spans="1:1" x14ac:dyDescent="0.2">
      <c r="A563" s="360"/>
    </row>
    <row r="564" spans="1:1" x14ac:dyDescent="0.2">
      <c r="A564" s="360"/>
    </row>
    <row r="565" spans="1:1" x14ac:dyDescent="0.2">
      <c r="A565" s="360"/>
    </row>
    <row r="566" spans="1:1" x14ac:dyDescent="0.2">
      <c r="A566" s="360"/>
    </row>
    <row r="567" spans="1:1" x14ac:dyDescent="0.2">
      <c r="A567" s="360"/>
    </row>
    <row r="568" spans="1:1" x14ac:dyDescent="0.2">
      <c r="A568" s="360"/>
    </row>
    <row r="569" spans="1:1" x14ac:dyDescent="0.2">
      <c r="A569" s="360"/>
    </row>
    <row r="570" spans="1:1" x14ac:dyDescent="0.2">
      <c r="A570" s="360"/>
    </row>
    <row r="571" spans="1:1" x14ac:dyDescent="0.2">
      <c r="A571" s="360"/>
    </row>
    <row r="572" spans="1:1" x14ac:dyDescent="0.2">
      <c r="A572" s="360"/>
    </row>
    <row r="573" spans="1:1" x14ac:dyDescent="0.2">
      <c r="A573" s="360"/>
    </row>
    <row r="574" spans="1:1" x14ac:dyDescent="0.2">
      <c r="A574" s="360"/>
    </row>
    <row r="575" spans="1:1" x14ac:dyDescent="0.2">
      <c r="A575" s="360"/>
    </row>
    <row r="576" spans="1:1" x14ac:dyDescent="0.2">
      <c r="A576" s="360"/>
    </row>
    <row r="577" spans="1:1" x14ac:dyDescent="0.2">
      <c r="A577" s="360"/>
    </row>
    <row r="578" spans="1:1" x14ac:dyDescent="0.2">
      <c r="A578" s="360"/>
    </row>
    <row r="579" spans="1:1" x14ac:dyDescent="0.2">
      <c r="A579" s="360"/>
    </row>
    <row r="580" spans="1:1" x14ac:dyDescent="0.2">
      <c r="A580" s="360"/>
    </row>
    <row r="581" spans="1:1" x14ac:dyDescent="0.2">
      <c r="A581" s="360"/>
    </row>
    <row r="582" spans="1:1" x14ac:dyDescent="0.2">
      <c r="A582" s="360"/>
    </row>
    <row r="583" spans="1:1" x14ac:dyDescent="0.2">
      <c r="A583" s="360"/>
    </row>
    <row r="584" spans="1:1" x14ac:dyDescent="0.2">
      <c r="A584" s="360"/>
    </row>
    <row r="585" spans="1:1" x14ac:dyDescent="0.2">
      <c r="A585" s="360"/>
    </row>
    <row r="586" spans="1:1" x14ac:dyDescent="0.2">
      <c r="A586" s="360"/>
    </row>
    <row r="587" spans="1:1" x14ac:dyDescent="0.2">
      <c r="A587" s="360"/>
    </row>
    <row r="588" spans="1:1" x14ac:dyDescent="0.2">
      <c r="A588" s="360"/>
    </row>
    <row r="589" spans="1:1" x14ac:dyDescent="0.2">
      <c r="A589" s="360"/>
    </row>
    <row r="590" spans="1:1" x14ac:dyDescent="0.2">
      <c r="A590" s="360"/>
    </row>
    <row r="591" spans="1:1" x14ac:dyDescent="0.2">
      <c r="A591" s="360"/>
    </row>
    <row r="592" spans="1:1" x14ac:dyDescent="0.2">
      <c r="A592" s="360"/>
    </row>
    <row r="593" spans="1:1" x14ac:dyDescent="0.2">
      <c r="A593" s="360"/>
    </row>
    <row r="594" spans="1:1" x14ac:dyDescent="0.2">
      <c r="A594" s="360"/>
    </row>
    <row r="595" spans="1:1" x14ac:dyDescent="0.2">
      <c r="A595" s="360"/>
    </row>
    <row r="596" spans="1:1" x14ac:dyDescent="0.2">
      <c r="A596" s="360"/>
    </row>
    <row r="597" spans="1:1" x14ac:dyDescent="0.2">
      <c r="A597" s="360"/>
    </row>
    <row r="598" spans="1:1" x14ac:dyDescent="0.2">
      <c r="A598" s="360"/>
    </row>
    <row r="599" spans="1:1" x14ac:dyDescent="0.2">
      <c r="A599" s="360"/>
    </row>
    <row r="600" spans="1:1" x14ac:dyDescent="0.2">
      <c r="A600" s="360"/>
    </row>
    <row r="601" spans="1:1" x14ac:dyDescent="0.2">
      <c r="A601" s="360"/>
    </row>
    <row r="602" spans="1:1" x14ac:dyDescent="0.2">
      <c r="A602" s="360"/>
    </row>
    <row r="603" spans="1:1" x14ac:dyDescent="0.2">
      <c r="A603" s="360"/>
    </row>
    <row r="604" spans="1:1" x14ac:dyDescent="0.2">
      <c r="A604" s="360"/>
    </row>
    <row r="605" spans="1:1" x14ac:dyDescent="0.2">
      <c r="A605" s="360"/>
    </row>
    <row r="606" spans="1:1" x14ac:dyDescent="0.2">
      <c r="A606" s="360"/>
    </row>
    <row r="607" spans="1:1" x14ac:dyDescent="0.2">
      <c r="A607" s="360"/>
    </row>
    <row r="608" spans="1:1" x14ac:dyDescent="0.2">
      <c r="A608" s="360"/>
    </row>
    <row r="609" spans="1:1" x14ac:dyDescent="0.2">
      <c r="A609" s="360"/>
    </row>
    <row r="610" spans="1:1" x14ac:dyDescent="0.2">
      <c r="A610" s="360"/>
    </row>
    <row r="611" spans="1:1" x14ac:dyDescent="0.2">
      <c r="A611" s="360"/>
    </row>
    <row r="612" spans="1:1" x14ac:dyDescent="0.2">
      <c r="A612" s="360"/>
    </row>
    <row r="613" spans="1:1" x14ac:dyDescent="0.2">
      <c r="A613" s="360"/>
    </row>
    <row r="614" spans="1:1" x14ac:dyDescent="0.2">
      <c r="A614" s="360"/>
    </row>
    <row r="615" spans="1:1" x14ac:dyDescent="0.2">
      <c r="A615" s="360"/>
    </row>
    <row r="616" spans="1:1" x14ac:dyDescent="0.2">
      <c r="A616" s="360"/>
    </row>
    <row r="617" spans="1:1" x14ac:dyDescent="0.2">
      <c r="A617" s="360"/>
    </row>
    <row r="618" spans="1:1" x14ac:dyDescent="0.2">
      <c r="A618" s="360"/>
    </row>
    <row r="619" spans="1:1" x14ac:dyDescent="0.2">
      <c r="A619" s="360"/>
    </row>
    <row r="620" spans="1:1" x14ac:dyDescent="0.2">
      <c r="A620" s="360"/>
    </row>
    <row r="621" spans="1:1" x14ac:dyDescent="0.2">
      <c r="A621" s="360"/>
    </row>
    <row r="622" spans="1:1" x14ac:dyDescent="0.2">
      <c r="A622" s="360"/>
    </row>
    <row r="623" spans="1:1" x14ac:dyDescent="0.2">
      <c r="A623" s="360"/>
    </row>
    <row r="624" spans="1:1" x14ac:dyDescent="0.2">
      <c r="A624" s="360"/>
    </row>
    <row r="625" spans="1:1" x14ac:dyDescent="0.2">
      <c r="A625" s="360"/>
    </row>
    <row r="626" spans="1:1" x14ac:dyDescent="0.2">
      <c r="A626" s="360"/>
    </row>
    <row r="627" spans="1:1" x14ac:dyDescent="0.2">
      <c r="A627" s="360"/>
    </row>
    <row r="628" spans="1:1" x14ac:dyDescent="0.2">
      <c r="A628" s="360"/>
    </row>
    <row r="629" spans="1:1" x14ac:dyDescent="0.2">
      <c r="A629" s="360"/>
    </row>
    <row r="630" spans="1:1" x14ac:dyDescent="0.2">
      <c r="A630" s="360"/>
    </row>
    <row r="631" spans="1:1" x14ac:dyDescent="0.2">
      <c r="A631" s="360"/>
    </row>
    <row r="632" spans="1:1" x14ac:dyDescent="0.2">
      <c r="A632" s="360"/>
    </row>
    <row r="633" spans="1:1" x14ac:dyDescent="0.2">
      <c r="A633" s="360"/>
    </row>
    <row r="634" spans="1:1" x14ac:dyDescent="0.2">
      <c r="A634" s="360"/>
    </row>
    <row r="635" spans="1:1" x14ac:dyDescent="0.2">
      <c r="A635" s="360"/>
    </row>
    <row r="636" spans="1:1" x14ac:dyDescent="0.2">
      <c r="A636" s="360"/>
    </row>
    <row r="637" spans="1:1" x14ac:dyDescent="0.2">
      <c r="A637" s="360"/>
    </row>
    <row r="638" spans="1:1" x14ac:dyDescent="0.2">
      <c r="A638" s="360"/>
    </row>
    <row r="639" spans="1:1" x14ac:dyDescent="0.2">
      <c r="A639" s="360"/>
    </row>
    <row r="640" spans="1:1" x14ac:dyDescent="0.2">
      <c r="A640" s="360"/>
    </row>
    <row r="641" spans="1:1" x14ac:dyDescent="0.2">
      <c r="A641" s="360"/>
    </row>
    <row r="642" spans="1:1" x14ac:dyDescent="0.2">
      <c r="A642" s="360"/>
    </row>
    <row r="643" spans="1:1" x14ac:dyDescent="0.2">
      <c r="A643" s="360"/>
    </row>
    <row r="644" spans="1:1" x14ac:dyDescent="0.2">
      <c r="A644" s="360"/>
    </row>
    <row r="645" spans="1:1" x14ac:dyDescent="0.2">
      <c r="A645" s="360"/>
    </row>
    <row r="646" spans="1:1" x14ac:dyDescent="0.2">
      <c r="A646" s="360"/>
    </row>
    <row r="647" spans="1:1" x14ac:dyDescent="0.2">
      <c r="A647" s="360"/>
    </row>
    <row r="648" spans="1:1" x14ac:dyDescent="0.2">
      <c r="A648" s="360"/>
    </row>
    <row r="649" spans="1:1" x14ac:dyDescent="0.2">
      <c r="A649" s="360"/>
    </row>
    <row r="650" spans="1:1" x14ac:dyDescent="0.2">
      <c r="A650" s="360"/>
    </row>
    <row r="651" spans="1:1" x14ac:dyDescent="0.2">
      <c r="A651" s="360"/>
    </row>
    <row r="652" spans="1:1" x14ac:dyDescent="0.2">
      <c r="A652" s="360"/>
    </row>
    <row r="653" spans="1:1" x14ac:dyDescent="0.2">
      <c r="A653" s="360"/>
    </row>
    <row r="654" spans="1:1" x14ac:dyDescent="0.2">
      <c r="A654" s="360"/>
    </row>
    <row r="655" spans="1:1" x14ac:dyDescent="0.2">
      <c r="A655" s="360"/>
    </row>
    <row r="656" spans="1:1" x14ac:dyDescent="0.2">
      <c r="A656" s="360"/>
    </row>
    <row r="657" spans="1:1" x14ac:dyDescent="0.2">
      <c r="A657" s="360"/>
    </row>
    <row r="658" spans="1:1" x14ac:dyDescent="0.2">
      <c r="A658" s="360"/>
    </row>
    <row r="659" spans="1:1" x14ac:dyDescent="0.2">
      <c r="A659" s="360"/>
    </row>
    <row r="660" spans="1:1" x14ac:dyDescent="0.2">
      <c r="A660" s="360"/>
    </row>
    <row r="661" spans="1:1" x14ac:dyDescent="0.2">
      <c r="A661" s="360"/>
    </row>
    <row r="662" spans="1:1" x14ac:dyDescent="0.2">
      <c r="A662" s="360"/>
    </row>
    <row r="663" spans="1:1" x14ac:dyDescent="0.2">
      <c r="A663" s="360"/>
    </row>
    <row r="664" spans="1:1" x14ac:dyDescent="0.2">
      <c r="A664" s="360"/>
    </row>
    <row r="665" spans="1:1" x14ac:dyDescent="0.2">
      <c r="A665" s="360"/>
    </row>
    <row r="666" spans="1:1" x14ac:dyDescent="0.2">
      <c r="A666" s="360"/>
    </row>
    <row r="667" spans="1:1" x14ac:dyDescent="0.2">
      <c r="A667" s="360"/>
    </row>
    <row r="668" spans="1:1" x14ac:dyDescent="0.2">
      <c r="A668" s="360"/>
    </row>
    <row r="669" spans="1:1" x14ac:dyDescent="0.2">
      <c r="A669" s="360"/>
    </row>
    <row r="670" spans="1:1" x14ac:dyDescent="0.2">
      <c r="A670" s="360"/>
    </row>
    <row r="671" spans="1:1" x14ac:dyDescent="0.2">
      <c r="A671" s="360"/>
    </row>
    <row r="672" spans="1:1" x14ac:dyDescent="0.2">
      <c r="A672" s="360"/>
    </row>
    <row r="673" spans="1:1" x14ac:dyDescent="0.2">
      <c r="A673" s="360"/>
    </row>
    <row r="674" spans="1:1" x14ac:dyDescent="0.2">
      <c r="A674" s="360"/>
    </row>
    <row r="675" spans="1:1" x14ac:dyDescent="0.2">
      <c r="A675" s="360"/>
    </row>
    <row r="676" spans="1:1" x14ac:dyDescent="0.2">
      <c r="A676" s="360"/>
    </row>
    <row r="677" spans="1:1" x14ac:dyDescent="0.2">
      <c r="A677" s="360"/>
    </row>
    <row r="678" spans="1:1" x14ac:dyDescent="0.2">
      <c r="A678" s="360"/>
    </row>
    <row r="679" spans="1:1" x14ac:dyDescent="0.2">
      <c r="A679" s="360"/>
    </row>
    <row r="680" spans="1:1" x14ac:dyDescent="0.2">
      <c r="A680" s="360"/>
    </row>
    <row r="681" spans="1:1" x14ac:dyDescent="0.2">
      <c r="A681" s="360"/>
    </row>
    <row r="682" spans="1:1" x14ac:dyDescent="0.2">
      <c r="A682" s="360"/>
    </row>
    <row r="683" spans="1:1" x14ac:dyDescent="0.2">
      <c r="A683" s="360"/>
    </row>
    <row r="684" spans="1:1" x14ac:dyDescent="0.2">
      <c r="A684" s="360"/>
    </row>
    <row r="685" spans="1:1" x14ac:dyDescent="0.2">
      <c r="A685" s="360"/>
    </row>
    <row r="686" spans="1:1" x14ac:dyDescent="0.2">
      <c r="A686" s="360"/>
    </row>
    <row r="687" spans="1:1" x14ac:dyDescent="0.2">
      <c r="A687" s="360"/>
    </row>
    <row r="688" spans="1:1" x14ac:dyDescent="0.2">
      <c r="A688" s="360"/>
    </row>
    <row r="689" spans="1:1" x14ac:dyDescent="0.2">
      <c r="A689" s="360"/>
    </row>
    <row r="690" spans="1:1" x14ac:dyDescent="0.2">
      <c r="A690" s="360"/>
    </row>
    <row r="691" spans="1:1" x14ac:dyDescent="0.2">
      <c r="A691" s="360"/>
    </row>
    <row r="692" spans="1:1" x14ac:dyDescent="0.2">
      <c r="A692" s="360"/>
    </row>
    <row r="693" spans="1:1" x14ac:dyDescent="0.2">
      <c r="A693" s="360"/>
    </row>
    <row r="694" spans="1:1" x14ac:dyDescent="0.2">
      <c r="A694" s="360"/>
    </row>
    <row r="695" spans="1:1" x14ac:dyDescent="0.2">
      <c r="A695" s="360"/>
    </row>
    <row r="696" spans="1:1" x14ac:dyDescent="0.2">
      <c r="A696" s="360"/>
    </row>
    <row r="697" spans="1:1" x14ac:dyDescent="0.2">
      <c r="A697" s="360"/>
    </row>
    <row r="698" spans="1:1" x14ac:dyDescent="0.2">
      <c r="A698" s="360"/>
    </row>
    <row r="699" spans="1:1" x14ac:dyDescent="0.2">
      <c r="A699" s="360"/>
    </row>
    <row r="700" spans="1:1" x14ac:dyDescent="0.2">
      <c r="A700" s="360"/>
    </row>
    <row r="701" spans="1:1" x14ac:dyDescent="0.2">
      <c r="A701" s="360"/>
    </row>
    <row r="702" spans="1:1" x14ac:dyDescent="0.2">
      <c r="A702" s="360"/>
    </row>
    <row r="703" spans="1:1" x14ac:dyDescent="0.2">
      <c r="A703" s="360"/>
    </row>
    <row r="704" spans="1:1" x14ac:dyDescent="0.2">
      <c r="A704" s="360"/>
    </row>
    <row r="705" spans="1:1" x14ac:dyDescent="0.2">
      <c r="A705" s="360"/>
    </row>
    <row r="706" spans="1:1" x14ac:dyDescent="0.2">
      <c r="A706" s="360"/>
    </row>
    <row r="707" spans="1:1" x14ac:dyDescent="0.2">
      <c r="A707" s="360"/>
    </row>
    <row r="708" spans="1:1" x14ac:dyDescent="0.2">
      <c r="A708" s="360"/>
    </row>
    <row r="709" spans="1:1" x14ac:dyDescent="0.2">
      <c r="A709" s="360"/>
    </row>
    <row r="710" spans="1:1" x14ac:dyDescent="0.2">
      <c r="A710" s="360"/>
    </row>
    <row r="711" spans="1:1" x14ac:dyDescent="0.2">
      <c r="A711" s="360"/>
    </row>
    <row r="712" spans="1:1" x14ac:dyDescent="0.2">
      <c r="A712" s="360"/>
    </row>
    <row r="713" spans="1:1" x14ac:dyDescent="0.2">
      <c r="A713" s="360"/>
    </row>
    <row r="714" spans="1:1" x14ac:dyDescent="0.2">
      <c r="A714" s="360"/>
    </row>
    <row r="715" spans="1:1" x14ac:dyDescent="0.2">
      <c r="A715" s="360"/>
    </row>
    <row r="716" spans="1:1" x14ac:dyDescent="0.2">
      <c r="A716" s="360"/>
    </row>
    <row r="717" spans="1:1" x14ac:dyDescent="0.2">
      <c r="A717" s="360"/>
    </row>
    <row r="718" spans="1:1" x14ac:dyDescent="0.2">
      <c r="A718" s="360"/>
    </row>
    <row r="719" spans="1:1" x14ac:dyDescent="0.2">
      <c r="A719" s="360"/>
    </row>
    <row r="720" spans="1:1" x14ac:dyDescent="0.2">
      <c r="A720" s="360"/>
    </row>
    <row r="721" spans="1:1" x14ac:dyDescent="0.2">
      <c r="A721" s="360"/>
    </row>
    <row r="722" spans="1:1" x14ac:dyDescent="0.2">
      <c r="A722" s="360"/>
    </row>
    <row r="723" spans="1:1" x14ac:dyDescent="0.2">
      <c r="A723" s="360"/>
    </row>
    <row r="724" spans="1:1" x14ac:dyDescent="0.2">
      <c r="A724" s="360"/>
    </row>
    <row r="725" spans="1:1" x14ac:dyDescent="0.2">
      <c r="A725" s="360"/>
    </row>
    <row r="726" spans="1:1" x14ac:dyDescent="0.2">
      <c r="A726" s="360"/>
    </row>
    <row r="727" spans="1:1" x14ac:dyDescent="0.2">
      <c r="A727" s="360"/>
    </row>
    <row r="728" spans="1:1" x14ac:dyDescent="0.2">
      <c r="A728" s="360"/>
    </row>
    <row r="729" spans="1:1" x14ac:dyDescent="0.2">
      <c r="A729" s="360"/>
    </row>
    <row r="730" spans="1:1" x14ac:dyDescent="0.2">
      <c r="A730" s="360"/>
    </row>
    <row r="731" spans="1:1" x14ac:dyDescent="0.2">
      <c r="A731" s="360"/>
    </row>
    <row r="732" spans="1:1" x14ac:dyDescent="0.2">
      <c r="A732" s="360"/>
    </row>
    <row r="733" spans="1:1" x14ac:dyDescent="0.2">
      <c r="A733" s="360"/>
    </row>
    <row r="734" spans="1:1" x14ac:dyDescent="0.2">
      <c r="A734" s="360"/>
    </row>
    <row r="735" spans="1:1" x14ac:dyDescent="0.2">
      <c r="A735" s="360"/>
    </row>
    <row r="736" spans="1:1" x14ac:dyDescent="0.2">
      <c r="A736" s="360"/>
    </row>
    <row r="737" spans="1:1" x14ac:dyDescent="0.2">
      <c r="A737" s="360"/>
    </row>
    <row r="738" spans="1:1" x14ac:dyDescent="0.2">
      <c r="A738" s="360"/>
    </row>
    <row r="739" spans="1:1" x14ac:dyDescent="0.2">
      <c r="A739" s="360"/>
    </row>
    <row r="740" spans="1:1" x14ac:dyDescent="0.2">
      <c r="A740" s="360"/>
    </row>
    <row r="741" spans="1:1" x14ac:dyDescent="0.2">
      <c r="A741" s="360"/>
    </row>
    <row r="742" spans="1:1" x14ac:dyDescent="0.2">
      <c r="A742" s="360"/>
    </row>
    <row r="743" spans="1:1" x14ac:dyDescent="0.2">
      <c r="A743" s="360"/>
    </row>
    <row r="744" spans="1:1" x14ac:dyDescent="0.2">
      <c r="A744" s="360"/>
    </row>
    <row r="745" spans="1:1" x14ac:dyDescent="0.2">
      <c r="A745" s="360"/>
    </row>
    <row r="746" spans="1:1" x14ac:dyDescent="0.2">
      <c r="A746" s="360"/>
    </row>
    <row r="747" spans="1:1" x14ac:dyDescent="0.2">
      <c r="A747" s="360"/>
    </row>
    <row r="748" spans="1:1" x14ac:dyDescent="0.2">
      <c r="A748" s="360"/>
    </row>
    <row r="749" spans="1:1" x14ac:dyDescent="0.2">
      <c r="A749" s="360"/>
    </row>
    <row r="750" spans="1:1" x14ac:dyDescent="0.2">
      <c r="A750" s="360"/>
    </row>
    <row r="751" spans="1:1" x14ac:dyDescent="0.2">
      <c r="A751" s="360"/>
    </row>
    <row r="752" spans="1:1" x14ac:dyDescent="0.2">
      <c r="A752" s="360"/>
    </row>
    <row r="753" spans="1:1" x14ac:dyDescent="0.2">
      <c r="A753" s="360"/>
    </row>
    <row r="754" spans="1:1" x14ac:dyDescent="0.2">
      <c r="A754" s="360"/>
    </row>
    <row r="755" spans="1:1" x14ac:dyDescent="0.2">
      <c r="A755" s="360"/>
    </row>
    <row r="756" spans="1:1" x14ac:dyDescent="0.2">
      <c r="A756" s="360"/>
    </row>
    <row r="757" spans="1:1" x14ac:dyDescent="0.2">
      <c r="A757" s="360"/>
    </row>
    <row r="758" spans="1:1" x14ac:dyDescent="0.2">
      <c r="A758" s="360"/>
    </row>
    <row r="759" spans="1:1" x14ac:dyDescent="0.2">
      <c r="A759" s="360"/>
    </row>
    <row r="760" spans="1:1" x14ac:dyDescent="0.2">
      <c r="A760" s="360"/>
    </row>
    <row r="761" spans="1:1" x14ac:dyDescent="0.2">
      <c r="A761" s="360"/>
    </row>
    <row r="762" spans="1:1" x14ac:dyDescent="0.2">
      <c r="A762" s="360"/>
    </row>
    <row r="763" spans="1:1" x14ac:dyDescent="0.2">
      <c r="A763" s="360"/>
    </row>
    <row r="764" spans="1:1" x14ac:dyDescent="0.2">
      <c r="A764" s="360"/>
    </row>
    <row r="765" spans="1:1" x14ac:dyDescent="0.2">
      <c r="A765" s="360"/>
    </row>
    <row r="766" spans="1:1" x14ac:dyDescent="0.2">
      <c r="A766" s="360"/>
    </row>
    <row r="767" spans="1:1" x14ac:dyDescent="0.2">
      <c r="A767" s="360"/>
    </row>
    <row r="768" spans="1:1" x14ac:dyDescent="0.2">
      <c r="A768" s="360"/>
    </row>
    <row r="769" spans="1:1" x14ac:dyDescent="0.2">
      <c r="A769" s="360"/>
    </row>
    <row r="770" spans="1:1" x14ac:dyDescent="0.2">
      <c r="A770" s="360"/>
    </row>
    <row r="771" spans="1:1" x14ac:dyDescent="0.2">
      <c r="A771" s="360"/>
    </row>
    <row r="772" spans="1:1" x14ac:dyDescent="0.2">
      <c r="A772" s="360"/>
    </row>
    <row r="773" spans="1:1" x14ac:dyDescent="0.2">
      <c r="A773" s="360"/>
    </row>
    <row r="774" spans="1:1" x14ac:dyDescent="0.2">
      <c r="A774" s="360"/>
    </row>
    <row r="775" spans="1:1" x14ac:dyDescent="0.2">
      <c r="A775" s="360"/>
    </row>
    <row r="776" spans="1:1" x14ac:dyDescent="0.2">
      <c r="A776" s="360"/>
    </row>
    <row r="777" spans="1:1" x14ac:dyDescent="0.2">
      <c r="A777" s="360"/>
    </row>
    <row r="778" spans="1:1" x14ac:dyDescent="0.2">
      <c r="A778" s="360"/>
    </row>
    <row r="779" spans="1:1" x14ac:dyDescent="0.2">
      <c r="A779" s="360"/>
    </row>
    <row r="780" spans="1:1" x14ac:dyDescent="0.2">
      <c r="A780" s="360"/>
    </row>
    <row r="781" spans="1:1" x14ac:dyDescent="0.2">
      <c r="A781" s="360"/>
    </row>
    <row r="782" spans="1:1" x14ac:dyDescent="0.2">
      <c r="A782" s="360"/>
    </row>
    <row r="783" spans="1:1" x14ac:dyDescent="0.2">
      <c r="A783" s="360"/>
    </row>
    <row r="784" spans="1:1" x14ac:dyDescent="0.2">
      <c r="A784" s="360"/>
    </row>
    <row r="785" spans="1:1" x14ac:dyDescent="0.2">
      <c r="A785" s="360"/>
    </row>
    <row r="786" spans="1:1" x14ac:dyDescent="0.2">
      <c r="A786" s="360"/>
    </row>
    <row r="787" spans="1:1" x14ac:dyDescent="0.2">
      <c r="A787" s="360"/>
    </row>
    <row r="788" spans="1:1" x14ac:dyDescent="0.2">
      <c r="A788" s="360"/>
    </row>
    <row r="789" spans="1:1" x14ac:dyDescent="0.2">
      <c r="A789" s="360"/>
    </row>
    <row r="790" spans="1:1" x14ac:dyDescent="0.2">
      <c r="A790" s="360"/>
    </row>
    <row r="791" spans="1:1" x14ac:dyDescent="0.2">
      <c r="A791" s="360"/>
    </row>
    <row r="792" spans="1:1" x14ac:dyDescent="0.2">
      <c r="A792" s="360"/>
    </row>
    <row r="793" spans="1:1" x14ac:dyDescent="0.2">
      <c r="A793" s="360"/>
    </row>
    <row r="794" spans="1:1" x14ac:dyDescent="0.2">
      <c r="A794" s="360"/>
    </row>
    <row r="795" spans="1:1" x14ac:dyDescent="0.2">
      <c r="A795" s="360"/>
    </row>
    <row r="796" spans="1:1" x14ac:dyDescent="0.2">
      <c r="A796" s="360"/>
    </row>
    <row r="797" spans="1:1" x14ac:dyDescent="0.2">
      <c r="A797" s="360"/>
    </row>
    <row r="798" spans="1:1" x14ac:dyDescent="0.2">
      <c r="A798" s="360"/>
    </row>
    <row r="799" spans="1:1" x14ac:dyDescent="0.2">
      <c r="A799" s="360"/>
    </row>
    <row r="800" spans="1:1" x14ac:dyDescent="0.2">
      <c r="A800" s="360"/>
    </row>
    <row r="801" spans="1:1" x14ac:dyDescent="0.2">
      <c r="A801" s="360"/>
    </row>
    <row r="802" spans="1:1" x14ac:dyDescent="0.2">
      <c r="A802" s="360"/>
    </row>
    <row r="803" spans="1:1" x14ac:dyDescent="0.2">
      <c r="A803" s="360"/>
    </row>
    <row r="804" spans="1:1" x14ac:dyDescent="0.2">
      <c r="A804" s="360"/>
    </row>
    <row r="805" spans="1:1" x14ac:dyDescent="0.2">
      <c r="A805" s="360"/>
    </row>
    <row r="806" spans="1:1" x14ac:dyDescent="0.2">
      <c r="A806" s="360"/>
    </row>
    <row r="807" spans="1:1" x14ac:dyDescent="0.2">
      <c r="A807" s="360"/>
    </row>
    <row r="808" spans="1:1" x14ac:dyDescent="0.2">
      <c r="A808" s="360"/>
    </row>
    <row r="809" spans="1:1" x14ac:dyDescent="0.2">
      <c r="A809" s="360"/>
    </row>
    <row r="810" spans="1:1" x14ac:dyDescent="0.2">
      <c r="A810" s="360"/>
    </row>
    <row r="811" spans="1:1" x14ac:dyDescent="0.2">
      <c r="A811" s="360"/>
    </row>
    <row r="812" spans="1:1" x14ac:dyDescent="0.2">
      <c r="A812" s="360"/>
    </row>
    <row r="813" spans="1:1" x14ac:dyDescent="0.2">
      <c r="A813" s="360"/>
    </row>
    <row r="814" spans="1:1" x14ac:dyDescent="0.2">
      <c r="A814" s="360"/>
    </row>
    <row r="815" spans="1:1" x14ac:dyDescent="0.2">
      <c r="A815" s="360"/>
    </row>
    <row r="816" spans="1:1" x14ac:dyDescent="0.2">
      <c r="A816" s="360"/>
    </row>
    <row r="817" spans="1:1" x14ac:dyDescent="0.2">
      <c r="A817" s="360"/>
    </row>
    <row r="818" spans="1:1" x14ac:dyDescent="0.2">
      <c r="A818" s="360"/>
    </row>
    <row r="819" spans="1:1" x14ac:dyDescent="0.2">
      <c r="A819" s="360"/>
    </row>
    <row r="820" spans="1:1" x14ac:dyDescent="0.2">
      <c r="A820" s="360"/>
    </row>
    <row r="821" spans="1:1" x14ac:dyDescent="0.2">
      <c r="A821" s="360"/>
    </row>
    <row r="822" spans="1:1" x14ac:dyDescent="0.2">
      <c r="A822" s="360"/>
    </row>
    <row r="823" spans="1:1" x14ac:dyDescent="0.2">
      <c r="A823" s="360"/>
    </row>
    <row r="824" spans="1:1" x14ac:dyDescent="0.2">
      <c r="A824" s="360"/>
    </row>
    <row r="825" spans="1:1" x14ac:dyDescent="0.2">
      <c r="A825" s="360"/>
    </row>
    <row r="826" spans="1:1" x14ac:dyDescent="0.2">
      <c r="A826" s="360"/>
    </row>
    <row r="827" spans="1:1" x14ac:dyDescent="0.2">
      <c r="A827" s="360"/>
    </row>
    <row r="828" spans="1:1" x14ac:dyDescent="0.2">
      <c r="A828" s="360"/>
    </row>
    <row r="829" spans="1:1" x14ac:dyDescent="0.2">
      <c r="A829" s="360"/>
    </row>
    <row r="830" spans="1:1" x14ac:dyDescent="0.2">
      <c r="A830" s="360"/>
    </row>
    <row r="831" spans="1:1" x14ac:dyDescent="0.2">
      <c r="A831" s="360"/>
    </row>
    <row r="832" spans="1:1" x14ac:dyDescent="0.2">
      <c r="A832" s="360"/>
    </row>
    <row r="833" spans="1:1" x14ac:dyDescent="0.2">
      <c r="A833" s="360"/>
    </row>
    <row r="834" spans="1:1" x14ac:dyDescent="0.2">
      <c r="A834" s="360"/>
    </row>
    <row r="835" spans="1:1" x14ac:dyDescent="0.2">
      <c r="A835" s="360"/>
    </row>
    <row r="836" spans="1:1" x14ac:dyDescent="0.2">
      <c r="A836" s="360"/>
    </row>
    <row r="837" spans="1:1" x14ac:dyDescent="0.2">
      <c r="A837" s="360"/>
    </row>
    <row r="838" spans="1:1" x14ac:dyDescent="0.2">
      <c r="A838" s="360"/>
    </row>
    <row r="839" spans="1:1" x14ac:dyDescent="0.2">
      <c r="A839" s="360"/>
    </row>
    <row r="840" spans="1:1" x14ac:dyDescent="0.2">
      <c r="A840" s="360"/>
    </row>
    <row r="841" spans="1:1" x14ac:dyDescent="0.2">
      <c r="A841" s="360"/>
    </row>
    <row r="842" spans="1:1" x14ac:dyDescent="0.2">
      <c r="A842" s="360"/>
    </row>
    <row r="843" spans="1:1" x14ac:dyDescent="0.2">
      <c r="A843" s="360"/>
    </row>
    <row r="844" spans="1:1" x14ac:dyDescent="0.2">
      <c r="A844" s="360"/>
    </row>
    <row r="845" spans="1:1" x14ac:dyDescent="0.2">
      <c r="A845" s="360"/>
    </row>
    <row r="846" spans="1:1" x14ac:dyDescent="0.2">
      <c r="A846" s="360"/>
    </row>
    <row r="847" spans="1:1" x14ac:dyDescent="0.2">
      <c r="A847" s="360"/>
    </row>
  </sheetData>
  <mergeCells count="3">
    <mergeCell ref="C3:D3"/>
    <mergeCell ref="A1:D1"/>
    <mergeCell ref="B110:D110"/>
  </mergeCells>
  <phoneticPr fontId="12" type="noConversion"/>
  <pageMargins left="0.74803149606299213" right="0.74803149606299213" top="1.1811023622047245" bottom="0.78740157480314965" header="0.39370078740157483" footer="0.39370078740157483"/>
  <pageSetup paperSize="9" orientation="portrait" r:id="rId1"/>
  <headerFooter alignWithMargins="0">
    <oddHeader>&amp;L&amp;G</oddHeader>
    <oddFooter>&amp;C&amp;"Times New Roman,Corsivo"&amp;8Tabella 4
Tariffe per il rilascio di pareri e valutazioni tecniche&amp;R&amp;"Times New Roman,Normale"&amp;P/&amp;N</oddFooter>
  </headerFooter>
  <ignoredErrors>
    <ignoredError sqref="B5:B8 B10 B16 A109 B46 B32 B28 B20 B17:B19 B21:B27 B29:B31 B33:B40 B47:B108 B45" numberStoredAsText="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K11"/>
  <sheetViews>
    <sheetView tabSelected="1" workbookViewId="0">
      <selection activeCell="F15" sqref="F15"/>
    </sheetView>
    <sheetView workbookViewId="1">
      <selection sqref="A1:D1"/>
    </sheetView>
    <sheetView workbookViewId="2">
      <selection sqref="A1:D1"/>
    </sheetView>
  </sheetViews>
  <sheetFormatPr defaultColWidth="9.28515625" defaultRowHeight="15.75" x14ac:dyDescent="0.2"/>
  <cols>
    <col min="1" max="1" width="14.140625" style="8" customWidth="1"/>
    <col min="2" max="2" width="12.7109375" style="8" customWidth="1"/>
    <col min="3" max="3" width="60.7109375" style="8" customWidth="1"/>
    <col min="4" max="4" width="21.28515625" style="410" customWidth="1"/>
    <col min="5" max="5" width="23.7109375" style="8" customWidth="1"/>
    <col min="6" max="16384" width="9.28515625" style="8"/>
  </cols>
  <sheetData>
    <row r="1" spans="1:37" s="411" customFormat="1" ht="30" customHeight="1" x14ac:dyDescent="0.2">
      <c r="A1" s="543" t="s">
        <v>913</v>
      </c>
      <c r="B1" s="544"/>
      <c r="C1" s="544"/>
      <c r="D1" s="545"/>
      <c r="E1" s="1"/>
    </row>
    <row r="2" spans="1:37" s="411" customFormat="1" ht="30" customHeight="1" x14ac:dyDescent="0.2">
      <c r="A2" s="7"/>
      <c r="B2" s="7"/>
      <c r="C2" s="7"/>
      <c r="D2" s="281"/>
      <c r="E2" s="1"/>
    </row>
    <row r="3" spans="1:37" s="411" customFormat="1" ht="31.5" x14ac:dyDescent="0.2">
      <c r="A3" s="277" t="s">
        <v>251</v>
      </c>
      <c r="B3" s="284" t="s">
        <v>252</v>
      </c>
      <c r="C3" s="412" t="s">
        <v>914</v>
      </c>
      <c r="D3" s="413"/>
      <c r="E3" s="172"/>
      <c r="F3" s="172"/>
    </row>
    <row r="4" spans="1:37" s="411" customFormat="1" ht="24.75" customHeight="1" x14ac:dyDescent="0.2">
      <c r="A4" s="414" t="s">
        <v>910</v>
      </c>
      <c r="B4" s="297" t="s">
        <v>254</v>
      </c>
      <c r="C4" s="221" t="s">
        <v>1008</v>
      </c>
      <c r="D4" s="409"/>
    </row>
    <row r="5" spans="1:37" s="411" customFormat="1" ht="59.25" customHeight="1" x14ac:dyDescent="0.2">
      <c r="A5" s="414" t="s">
        <v>910</v>
      </c>
      <c r="B5" s="293" t="s">
        <v>770</v>
      </c>
      <c r="C5" s="222" t="s">
        <v>28</v>
      </c>
      <c r="D5" s="408" t="s">
        <v>918</v>
      </c>
    </row>
    <row r="6" spans="1:37" s="411" customFormat="1" ht="63" x14ac:dyDescent="0.2">
      <c r="A6" s="414" t="s">
        <v>910</v>
      </c>
      <c r="B6" s="293" t="s">
        <v>771</v>
      </c>
      <c r="C6" s="222" t="s">
        <v>29</v>
      </c>
      <c r="D6" s="408" t="s">
        <v>918</v>
      </c>
    </row>
    <row r="7" spans="1:37" s="411" customFormat="1" x14ac:dyDescent="0.2">
      <c r="A7" s="414" t="s">
        <v>910</v>
      </c>
      <c r="B7" s="293" t="s">
        <v>774</v>
      </c>
      <c r="C7" s="222" t="s">
        <v>30</v>
      </c>
      <c r="D7" s="408">
        <v>75</v>
      </c>
    </row>
    <row r="8" spans="1:37" s="411" customFormat="1" ht="60.75" customHeight="1" x14ac:dyDescent="0.2">
      <c r="A8" s="414" t="s">
        <v>910</v>
      </c>
      <c r="B8" s="293" t="s">
        <v>782</v>
      </c>
      <c r="C8" s="222" t="s">
        <v>31</v>
      </c>
      <c r="D8" s="408" t="s">
        <v>918</v>
      </c>
    </row>
    <row r="9" spans="1:37" s="411" customFormat="1" ht="42.75" customHeight="1" x14ac:dyDescent="0.2">
      <c r="A9" s="414" t="s">
        <v>910</v>
      </c>
      <c r="B9" s="293" t="s">
        <v>865</v>
      </c>
      <c r="C9" s="222" t="s">
        <v>32</v>
      </c>
      <c r="D9" s="408" t="s">
        <v>918</v>
      </c>
    </row>
    <row r="11" spans="1:37" ht="46.9" customHeight="1" x14ac:dyDescent="0.2">
      <c r="A11" s="546" t="s">
        <v>1009</v>
      </c>
      <c r="B11" s="546"/>
      <c r="C11" s="546"/>
      <c r="E11" s="411" t="s">
        <v>803</v>
      </c>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231" t="s">
        <v>804</v>
      </c>
    </row>
  </sheetData>
  <mergeCells count="2">
    <mergeCell ref="A1:D1"/>
    <mergeCell ref="A11:C11"/>
  </mergeCells>
  <phoneticPr fontId="12" type="noConversion"/>
  <hyperlinks>
    <hyperlink ref="AK11" r:id="rId1"/>
  </hyperlinks>
  <pageMargins left="0.74803149606299213" right="0.74803149606299213" top="1.1811023622047245" bottom="0.78740157480314965" header="0.39370078740157483" footer="0.39370078740157483"/>
  <pageSetup paperSize="9" orientation="portrait" r:id="rId2"/>
  <headerFooter alignWithMargins="0">
    <oddHeader>&amp;L&amp;G</oddHeader>
    <oddFooter>&amp;C&amp;"Times New Roman,Corsivo"&amp;8Tabella 7
Tariffe per servizi e forniture di Documentazione e Formazione&amp;R&amp;"Times New Roman,Normale"&amp;P/&amp;N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BU334"/>
  <sheetViews>
    <sheetView topLeftCell="A165" zoomScale="134" zoomScaleNormal="134" workbookViewId="0">
      <selection activeCell="D251" sqref="D251"/>
    </sheetView>
    <sheetView topLeftCell="A73" workbookViewId="1">
      <selection activeCell="D120" sqref="D120"/>
    </sheetView>
    <sheetView tabSelected="1" topLeftCell="A210" workbookViewId="2"/>
  </sheetViews>
  <sheetFormatPr defaultColWidth="9.28515625" defaultRowHeight="15.75" x14ac:dyDescent="0.25"/>
  <cols>
    <col min="1" max="1" width="16.28515625" style="196" customWidth="1"/>
    <col min="2" max="2" width="14.42578125" style="52" customWidth="1"/>
    <col min="3" max="3" width="67.7109375" style="53" customWidth="1"/>
    <col min="4" max="4" width="18.28515625" style="40" customWidth="1"/>
    <col min="5" max="16384" width="9.28515625" style="29"/>
  </cols>
  <sheetData>
    <row r="1" spans="1:47" ht="30" customHeight="1" x14ac:dyDescent="0.25">
      <c r="B1" s="505" t="s">
        <v>802</v>
      </c>
      <c r="C1" s="506"/>
      <c r="D1" s="507"/>
    </row>
    <row r="2" spans="1:47" s="30" customFormat="1" ht="12.75" customHeight="1" x14ac:dyDescent="0.25">
      <c r="A2" s="197"/>
      <c r="B2" s="31"/>
      <c r="C2" s="31"/>
      <c r="D2" s="31"/>
    </row>
    <row r="3" spans="1:47" x14ac:dyDescent="0.25">
      <c r="B3" s="32"/>
      <c r="C3" s="33"/>
      <c r="D3" s="34"/>
    </row>
    <row r="4" spans="1:47" ht="40.5" x14ac:dyDescent="0.25">
      <c r="A4" s="313" t="s">
        <v>251</v>
      </c>
      <c r="B4" s="284" t="s">
        <v>252</v>
      </c>
      <c r="C4" s="365" t="s">
        <v>911</v>
      </c>
      <c r="D4" s="97" t="s">
        <v>762</v>
      </c>
    </row>
    <row r="5" spans="1:47" ht="19.5" x14ac:dyDescent="0.25">
      <c r="A5" s="198" t="s">
        <v>826</v>
      </c>
      <c r="B5" s="198"/>
      <c r="C5" s="262" t="s">
        <v>837</v>
      </c>
      <c r="D5" s="201"/>
    </row>
    <row r="6" spans="1:47" s="183" customFormat="1" x14ac:dyDescent="0.25">
      <c r="A6" s="198" t="s">
        <v>826</v>
      </c>
      <c r="B6" s="200" t="s">
        <v>254</v>
      </c>
      <c r="C6" s="98" t="s">
        <v>40</v>
      </c>
      <c r="D6" s="97">
        <v>25</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row>
    <row r="7" spans="1:47" s="54" customFormat="1" x14ac:dyDescent="0.25">
      <c r="A7" s="198" t="s">
        <v>826</v>
      </c>
      <c r="B7" s="200" t="s">
        <v>253</v>
      </c>
      <c r="C7" s="98" t="s">
        <v>186</v>
      </c>
      <c r="D7" s="97">
        <v>20</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row>
    <row r="8" spans="1:47" s="54" customFormat="1" x14ac:dyDescent="0.25">
      <c r="A8" s="198" t="s">
        <v>826</v>
      </c>
      <c r="B8" s="200" t="s">
        <v>261</v>
      </c>
      <c r="C8" s="98" t="s">
        <v>634</v>
      </c>
      <c r="D8" s="97"/>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row>
    <row r="9" spans="1:47" s="54" customFormat="1" x14ac:dyDescent="0.25">
      <c r="A9" s="198" t="s">
        <v>826</v>
      </c>
      <c r="B9" s="214" t="s">
        <v>262</v>
      </c>
      <c r="C9" s="155" t="s">
        <v>373</v>
      </c>
      <c r="D9" s="97">
        <v>110</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row>
    <row r="10" spans="1:47" s="54" customFormat="1" x14ac:dyDescent="0.25">
      <c r="A10" s="198" t="s">
        <v>826</v>
      </c>
      <c r="B10" s="214" t="s">
        <v>263</v>
      </c>
      <c r="C10" s="155" t="s">
        <v>344</v>
      </c>
      <c r="D10" s="97">
        <v>12</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row>
    <row r="11" spans="1:47" s="54" customFormat="1" ht="31.5" x14ac:dyDescent="0.25">
      <c r="A11" s="198" t="s">
        <v>826</v>
      </c>
      <c r="B11" s="200" t="s">
        <v>264</v>
      </c>
      <c r="C11" s="98" t="s">
        <v>285</v>
      </c>
      <c r="D11" s="111"/>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row>
    <row r="12" spans="1:47" x14ac:dyDescent="0.25">
      <c r="A12" s="198" t="s">
        <v>826</v>
      </c>
      <c r="B12" s="214" t="s">
        <v>525</v>
      </c>
      <c r="C12" s="141" t="s">
        <v>223</v>
      </c>
      <c r="D12" s="50">
        <v>160</v>
      </c>
    </row>
    <row r="13" spans="1:47" x14ac:dyDescent="0.25">
      <c r="A13" s="198" t="s">
        <v>826</v>
      </c>
      <c r="B13" s="214" t="s">
        <v>266</v>
      </c>
      <c r="C13" s="141" t="s">
        <v>224</v>
      </c>
      <c r="D13" s="50">
        <v>32</v>
      </c>
    </row>
    <row r="14" spans="1:47" ht="18" customHeight="1" x14ac:dyDescent="0.25">
      <c r="A14" s="198" t="s">
        <v>826</v>
      </c>
      <c r="B14" s="47" t="s">
        <v>392</v>
      </c>
      <c r="C14" s="98" t="s">
        <v>333</v>
      </c>
      <c r="D14" s="97"/>
    </row>
    <row r="15" spans="1:47" ht="18" customHeight="1" x14ac:dyDescent="0.25">
      <c r="A15" s="198" t="s">
        <v>826</v>
      </c>
      <c r="B15" s="214" t="s">
        <v>393</v>
      </c>
      <c r="C15" s="141" t="s">
        <v>223</v>
      </c>
      <c r="D15" s="97">
        <v>90</v>
      </c>
    </row>
    <row r="16" spans="1:47" ht="18.600000000000001" customHeight="1" x14ac:dyDescent="0.25">
      <c r="A16" s="198" t="s">
        <v>826</v>
      </c>
      <c r="B16" s="214" t="s">
        <v>394</v>
      </c>
      <c r="C16" s="141" t="s">
        <v>224</v>
      </c>
      <c r="D16" s="50">
        <v>18</v>
      </c>
    </row>
    <row r="17" spans="1:13" s="54" customFormat="1" x14ac:dyDescent="0.25">
      <c r="A17" s="198" t="s">
        <v>826</v>
      </c>
      <c r="B17" s="47" t="s">
        <v>526</v>
      </c>
      <c r="C17" s="98" t="s">
        <v>635</v>
      </c>
      <c r="D17" s="50">
        <v>10</v>
      </c>
    </row>
    <row r="18" spans="1:13" s="54" customFormat="1" x14ac:dyDescent="0.25">
      <c r="A18" s="198" t="s">
        <v>826</v>
      </c>
      <c r="B18" s="47" t="s">
        <v>408</v>
      </c>
      <c r="C18" s="98" t="s">
        <v>208</v>
      </c>
      <c r="D18" s="50">
        <v>15</v>
      </c>
    </row>
    <row r="19" spans="1:13" s="54" customFormat="1" ht="34.5" x14ac:dyDescent="0.25">
      <c r="A19" s="198" t="s">
        <v>826</v>
      </c>
      <c r="B19" s="47" t="s">
        <v>458</v>
      </c>
      <c r="C19" s="98" t="s">
        <v>636</v>
      </c>
      <c r="D19" s="184"/>
    </row>
    <row r="20" spans="1:13" x14ac:dyDescent="0.25">
      <c r="A20" s="198" t="s">
        <v>826</v>
      </c>
      <c r="B20" s="214" t="s">
        <v>459</v>
      </c>
      <c r="C20" s="141" t="s">
        <v>223</v>
      </c>
      <c r="D20" s="50">
        <v>60</v>
      </c>
    </row>
    <row r="21" spans="1:13" x14ac:dyDescent="0.25">
      <c r="A21" s="198" t="s">
        <v>826</v>
      </c>
      <c r="B21" s="214" t="s">
        <v>460</v>
      </c>
      <c r="C21" s="141" t="s">
        <v>224</v>
      </c>
      <c r="D21" s="50">
        <v>12</v>
      </c>
    </row>
    <row r="22" spans="1:13" s="54" customFormat="1" x14ac:dyDescent="0.25">
      <c r="A22" s="198" t="s">
        <v>826</v>
      </c>
      <c r="B22" s="47" t="s">
        <v>527</v>
      </c>
      <c r="C22" s="98" t="s">
        <v>385</v>
      </c>
      <c r="D22" s="50"/>
    </row>
    <row r="23" spans="1:13" s="30" customFormat="1" ht="28.5" x14ac:dyDescent="0.25">
      <c r="A23" s="198" t="s">
        <v>826</v>
      </c>
      <c r="B23" s="206" t="s">
        <v>528</v>
      </c>
      <c r="C23" s="147" t="s">
        <v>322</v>
      </c>
      <c r="D23" s="45"/>
    </row>
    <row r="24" spans="1:13" x14ac:dyDescent="0.25">
      <c r="A24" s="198" t="s">
        <v>826</v>
      </c>
      <c r="B24" s="214" t="s">
        <v>537</v>
      </c>
      <c r="C24" s="141" t="s">
        <v>223</v>
      </c>
      <c r="D24" s="50">
        <v>160</v>
      </c>
    </row>
    <row r="25" spans="1:13" ht="45" x14ac:dyDescent="0.25">
      <c r="A25" s="198" t="s">
        <v>826</v>
      </c>
      <c r="B25" s="214" t="s">
        <v>538</v>
      </c>
      <c r="C25" s="141" t="s">
        <v>269</v>
      </c>
      <c r="D25" s="50">
        <v>12</v>
      </c>
    </row>
    <row r="26" spans="1:13" s="54" customFormat="1" ht="28.5" x14ac:dyDescent="0.25">
      <c r="A26" s="198" t="s">
        <v>826</v>
      </c>
      <c r="B26" s="236" t="s">
        <v>529</v>
      </c>
      <c r="C26" s="147" t="s">
        <v>323</v>
      </c>
      <c r="D26" s="50"/>
      <c r="E26" s="29"/>
      <c r="F26" s="29"/>
      <c r="G26" s="29"/>
      <c r="H26" s="29"/>
      <c r="I26" s="29"/>
      <c r="J26" s="29"/>
      <c r="K26" s="29"/>
      <c r="L26" s="29"/>
      <c r="M26" s="29"/>
    </row>
    <row r="27" spans="1:13" x14ac:dyDescent="0.25">
      <c r="A27" s="198" t="s">
        <v>826</v>
      </c>
      <c r="B27" s="214" t="s">
        <v>539</v>
      </c>
      <c r="C27" s="141" t="s">
        <v>223</v>
      </c>
      <c r="D27" s="50">
        <v>190</v>
      </c>
    </row>
    <row r="28" spans="1:13" ht="45.75" customHeight="1" x14ac:dyDescent="0.25">
      <c r="A28" s="198" t="s">
        <v>826</v>
      </c>
      <c r="B28" s="214" t="s">
        <v>540</v>
      </c>
      <c r="C28" s="141" t="s">
        <v>269</v>
      </c>
      <c r="D28" s="50">
        <v>18</v>
      </c>
    </row>
    <row r="29" spans="1:13" s="54" customFormat="1" ht="28.5" x14ac:dyDescent="0.25">
      <c r="A29" s="198" t="s">
        <v>826</v>
      </c>
      <c r="B29" s="236" t="s">
        <v>541</v>
      </c>
      <c r="C29" s="147" t="s">
        <v>321</v>
      </c>
      <c r="D29" s="50"/>
      <c r="E29" s="29"/>
      <c r="F29" s="29"/>
      <c r="G29" s="29"/>
      <c r="H29" s="29"/>
      <c r="I29" s="29"/>
      <c r="J29" s="29"/>
      <c r="K29" s="29"/>
      <c r="L29" s="29"/>
      <c r="M29" s="29"/>
    </row>
    <row r="30" spans="1:13" x14ac:dyDescent="0.25">
      <c r="A30" s="198" t="s">
        <v>826</v>
      </c>
      <c r="B30" s="214" t="s">
        <v>542</v>
      </c>
      <c r="C30" s="141" t="s">
        <v>223</v>
      </c>
      <c r="D30" s="50">
        <v>260</v>
      </c>
    </row>
    <row r="31" spans="1:13" ht="45.75" customHeight="1" x14ac:dyDescent="0.25">
      <c r="A31" s="198" t="s">
        <v>826</v>
      </c>
      <c r="B31" s="214" t="s">
        <v>543</v>
      </c>
      <c r="C31" s="141" t="s">
        <v>269</v>
      </c>
      <c r="D31" s="50">
        <v>32</v>
      </c>
    </row>
    <row r="32" spans="1:13" s="54" customFormat="1" x14ac:dyDescent="0.25">
      <c r="A32" s="198" t="s">
        <v>826</v>
      </c>
      <c r="B32" s="23" t="s">
        <v>530</v>
      </c>
      <c r="C32" s="139" t="s">
        <v>374</v>
      </c>
      <c r="D32" s="50"/>
      <c r="E32" s="29"/>
      <c r="F32" s="29"/>
      <c r="G32" s="29"/>
      <c r="H32" s="29"/>
      <c r="I32" s="29"/>
      <c r="J32" s="29"/>
      <c r="K32" s="29"/>
      <c r="L32" s="29"/>
      <c r="M32" s="29"/>
    </row>
    <row r="33" spans="1:13" s="54" customFormat="1" x14ac:dyDescent="0.25">
      <c r="A33" s="198" t="s">
        <v>826</v>
      </c>
      <c r="B33" s="214" t="s">
        <v>2</v>
      </c>
      <c r="C33" s="141" t="s">
        <v>345</v>
      </c>
      <c r="D33" s="50">
        <v>20</v>
      </c>
      <c r="E33" s="29"/>
      <c r="F33" s="29"/>
      <c r="G33" s="29"/>
      <c r="H33" s="29"/>
      <c r="I33" s="29"/>
      <c r="J33" s="29"/>
      <c r="K33" s="29"/>
      <c r="L33" s="29"/>
      <c r="M33" s="29"/>
    </row>
    <row r="34" spans="1:13" x14ac:dyDescent="0.25">
      <c r="A34" s="198" t="s">
        <v>826</v>
      </c>
      <c r="B34" s="23" t="s">
        <v>462</v>
      </c>
      <c r="C34" s="139" t="s">
        <v>637</v>
      </c>
      <c r="D34" s="50" t="s">
        <v>745</v>
      </c>
    </row>
    <row r="35" spans="1:13" x14ac:dyDescent="0.25">
      <c r="A35" s="198" t="s">
        <v>826</v>
      </c>
      <c r="B35" s="23" t="s">
        <v>463</v>
      </c>
      <c r="C35" s="139" t="s">
        <v>187</v>
      </c>
      <c r="D35" s="50">
        <v>40</v>
      </c>
    </row>
    <row r="36" spans="1:13" x14ac:dyDescent="0.25">
      <c r="A36" s="198" t="s">
        <v>826</v>
      </c>
      <c r="B36" s="23" t="s">
        <v>464</v>
      </c>
      <c r="C36" s="139" t="s">
        <v>299</v>
      </c>
      <c r="D36" s="50"/>
    </row>
    <row r="37" spans="1:13" s="30" customFormat="1" x14ac:dyDescent="0.25">
      <c r="A37" s="198" t="s">
        <v>826</v>
      </c>
      <c r="B37" s="214" t="s">
        <v>26</v>
      </c>
      <c r="C37" s="143" t="s">
        <v>345</v>
      </c>
      <c r="D37" s="45">
        <v>20</v>
      </c>
    </row>
    <row r="38" spans="1:13" x14ac:dyDescent="0.25">
      <c r="A38" s="198" t="s">
        <v>826</v>
      </c>
      <c r="B38" s="214" t="s">
        <v>27</v>
      </c>
      <c r="C38" s="143" t="s">
        <v>308</v>
      </c>
      <c r="D38" s="50" t="s">
        <v>745</v>
      </c>
    </row>
    <row r="39" spans="1:13" x14ac:dyDescent="0.25">
      <c r="A39" s="198" t="s">
        <v>826</v>
      </c>
      <c r="B39" s="23" t="s">
        <v>465</v>
      </c>
      <c r="C39" s="139" t="s">
        <v>300</v>
      </c>
      <c r="D39" s="50"/>
    </row>
    <row r="40" spans="1:13" x14ac:dyDescent="0.25">
      <c r="A40" s="198" t="s">
        <v>826</v>
      </c>
      <c r="B40" s="214" t="s">
        <v>3</v>
      </c>
      <c r="C40" s="141" t="s">
        <v>345</v>
      </c>
      <c r="D40" s="50">
        <v>20</v>
      </c>
    </row>
    <row r="41" spans="1:13" x14ac:dyDescent="0.25">
      <c r="A41" s="198" t="s">
        <v>826</v>
      </c>
      <c r="B41" s="214" t="s">
        <v>466</v>
      </c>
      <c r="C41" s="141" t="s">
        <v>308</v>
      </c>
      <c r="D41" s="50" t="s">
        <v>745</v>
      </c>
    </row>
    <row r="42" spans="1:13" x14ac:dyDescent="0.25">
      <c r="A42" s="198" t="s">
        <v>826</v>
      </c>
      <c r="B42" s="23" t="s">
        <v>467</v>
      </c>
      <c r="C42" s="139" t="s">
        <v>188</v>
      </c>
      <c r="D42" s="50">
        <v>40</v>
      </c>
    </row>
    <row r="43" spans="1:13" x14ac:dyDescent="0.25">
      <c r="A43" s="198" t="s">
        <v>826</v>
      </c>
      <c r="B43" s="23" t="s">
        <v>469</v>
      </c>
      <c r="C43" s="139" t="s">
        <v>638</v>
      </c>
      <c r="D43" s="50">
        <v>10</v>
      </c>
    </row>
    <row r="44" spans="1:13" x14ac:dyDescent="0.25">
      <c r="A44" s="198" t="s">
        <v>826</v>
      </c>
      <c r="B44" s="23" t="s">
        <v>531</v>
      </c>
      <c r="C44" s="139" t="s">
        <v>639</v>
      </c>
      <c r="D44" s="50">
        <v>10</v>
      </c>
    </row>
    <row r="45" spans="1:13" x14ac:dyDescent="0.25">
      <c r="A45" s="198" t="s">
        <v>826</v>
      </c>
      <c r="B45" s="23" t="s">
        <v>533</v>
      </c>
      <c r="C45" s="139" t="s">
        <v>640</v>
      </c>
      <c r="D45" s="50">
        <v>10</v>
      </c>
    </row>
    <row r="46" spans="1:13" x14ac:dyDescent="0.25">
      <c r="A46" s="198" t="s">
        <v>826</v>
      </c>
      <c r="B46" s="23" t="s">
        <v>478</v>
      </c>
      <c r="C46" s="139" t="s">
        <v>5</v>
      </c>
      <c r="D46" s="50">
        <v>40</v>
      </c>
    </row>
    <row r="47" spans="1:13" x14ac:dyDescent="0.25">
      <c r="A47" s="198" t="s">
        <v>826</v>
      </c>
      <c r="B47" s="23" t="s">
        <v>534</v>
      </c>
      <c r="C47" s="139" t="s">
        <v>332</v>
      </c>
      <c r="D47" s="45">
        <v>15</v>
      </c>
    </row>
    <row r="48" spans="1:13" x14ac:dyDescent="0.25">
      <c r="A48" s="198" t="s">
        <v>826</v>
      </c>
      <c r="B48" s="23" t="s">
        <v>535</v>
      </c>
      <c r="C48" s="139" t="s">
        <v>37</v>
      </c>
      <c r="D48" s="50">
        <v>30</v>
      </c>
    </row>
    <row r="49" spans="1:20" x14ac:dyDescent="0.25">
      <c r="A49" s="198" t="s">
        <v>826</v>
      </c>
      <c r="B49" s="23" t="s">
        <v>536</v>
      </c>
      <c r="C49" s="139" t="s">
        <v>375</v>
      </c>
      <c r="D49" s="50"/>
    </row>
    <row r="50" spans="1:20" x14ac:dyDescent="0.25">
      <c r="A50" s="198" t="s">
        <v>826</v>
      </c>
      <c r="B50" s="214" t="s">
        <v>544</v>
      </c>
      <c r="C50" s="141" t="s">
        <v>345</v>
      </c>
      <c r="D50" s="50">
        <v>20</v>
      </c>
    </row>
    <row r="51" spans="1:20" x14ac:dyDescent="0.25">
      <c r="A51" s="198" t="s">
        <v>826</v>
      </c>
      <c r="B51" s="23" t="s">
        <v>545</v>
      </c>
      <c r="C51" s="139" t="s">
        <v>34</v>
      </c>
      <c r="D51" s="61"/>
    </row>
    <row r="52" spans="1:20" x14ac:dyDescent="0.25">
      <c r="A52" s="198" t="s">
        <v>826</v>
      </c>
      <c r="B52" s="214" t="s">
        <v>546</v>
      </c>
      <c r="C52" s="143" t="s">
        <v>320</v>
      </c>
      <c r="D52" s="50" t="s">
        <v>746</v>
      </c>
    </row>
    <row r="53" spans="1:20" x14ac:dyDescent="0.25">
      <c r="A53" s="198" t="s">
        <v>826</v>
      </c>
      <c r="B53" s="214" t="s">
        <v>547</v>
      </c>
      <c r="C53" s="143" t="s">
        <v>301</v>
      </c>
      <c r="D53" s="50" t="s">
        <v>746</v>
      </c>
    </row>
    <row r="54" spans="1:20" x14ac:dyDescent="0.25">
      <c r="A54" s="198" t="s">
        <v>826</v>
      </c>
      <c r="B54" s="23" t="s">
        <v>548</v>
      </c>
      <c r="C54" s="139" t="s">
        <v>185</v>
      </c>
      <c r="D54" s="50">
        <v>60</v>
      </c>
    </row>
    <row r="55" spans="1:20" x14ac:dyDescent="0.25">
      <c r="A55" s="198" t="s">
        <v>826</v>
      </c>
      <c r="B55" s="23" t="s">
        <v>549</v>
      </c>
      <c r="C55" s="139" t="s">
        <v>641</v>
      </c>
      <c r="D55" s="50">
        <v>20</v>
      </c>
    </row>
    <row r="56" spans="1:20" x14ac:dyDescent="0.25">
      <c r="A56" s="198" t="s">
        <v>826</v>
      </c>
      <c r="B56" s="23" t="s">
        <v>550</v>
      </c>
      <c r="C56" s="139" t="s">
        <v>642</v>
      </c>
      <c r="D56" s="50">
        <v>40</v>
      </c>
    </row>
    <row r="57" spans="1:20" ht="31.5" x14ac:dyDescent="0.25">
      <c r="A57" s="198" t="s">
        <v>826</v>
      </c>
      <c r="B57" s="23" t="s">
        <v>551</v>
      </c>
      <c r="C57" s="139" t="s">
        <v>643</v>
      </c>
      <c r="D57" s="50"/>
    </row>
    <row r="58" spans="1:20" x14ac:dyDescent="0.25">
      <c r="A58" s="198" t="s">
        <v>826</v>
      </c>
      <c r="B58" s="214" t="s">
        <v>552</v>
      </c>
      <c r="C58" s="141" t="s">
        <v>223</v>
      </c>
      <c r="D58" s="50">
        <v>60</v>
      </c>
    </row>
    <row r="59" spans="1:20" x14ac:dyDescent="0.25">
      <c r="A59" s="198" t="s">
        <v>826</v>
      </c>
      <c r="B59" s="214" t="s">
        <v>553</v>
      </c>
      <c r="C59" s="141" t="s">
        <v>224</v>
      </c>
      <c r="D59" s="50">
        <v>12</v>
      </c>
    </row>
    <row r="60" spans="1:20" s="54" customFormat="1" x14ac:dyDescent="0.25">
      <c r="A60" s="198" t="s">
        <v>826</v>
      </c>
      <c r="B60" s="23" t="s">
        <v>554</v>
      </c>
      <c r="C60" s="139" t="s">
        <v>246</v>
      </c>
      <c r="D60" s="45">
        <v>45</v>
      </c>
      <c r="E60" s="29"/>
      <c r="F60" s="29"/>
      <c r="G60" s="29"/>
      <c r="H60" s="29"/>
      <c r="I60" s="29"/>
      <c r="J60" s="29"/>
      <c r="K60" s="29"/>
      <c r="L60" s="29"/>
      <c r="M60" s="29"/>
      <c r="N60" s="29"/>
      <c r="O60" s="29"/>
      <c r="P60" s="29"/>
      <c r="Q60" s="29"/>
      <c r="R60" s="29"/>
      <c r="S60" s="29"/>
      <c r="T60" s="29"/>
    </row>
    <row r="61" spans="1:20" s="54" customFormat="1" x14ac:dyDescent="0.25">
      <c r="A61" s="198" t="s">
        <v>826</v>
      </c>
      <c r="B61" s="23" t="s">
        <v>555</v>
      </c>
      <c r="C61" s="139" t="s">
        <v>189</v>
      </c>
      <c r="D61" s="50">
        <v>70</v>
      </c>
      <c r="E61" s="29"/>
      <c r="F61" s="29"/>
      <c r="G61" s="29"/>
      <c r="H61" s="29"/>
      <c r="I61" s="29"/>
      <c r="J61" s="29"/>
      <c r="K61" s="29"/>
      <c r="L61" s="29"/>
      <c r="M61" s="29"/>
      <c r="N61" s="29"/>
      <c r="O61" s="29"/>
      <c r="P61" s="29"/>
      <c r="Q61" s="29"/>
      <c r="R61" s="29"/>
      <c r="S61" s="29"/>
      <c r="T61" s="29"/>
    </row>
    <row r="62" spans="1:20" ht="25.5" customHeight="1" x14ac:dyDescent="0.25">
      <c r="A62" s="198" t="s">
        <v>826</v>
      </c>
      <c r="B62" s="23" t="s">
        <v>556</v>
      </c>
      <c r="C62" s="139" t="s">
        <v>222</v>
      </c>
      <c r="D62" s="50">
        <v>60</v>
      </c>
    </row>
    <row r="63" spans="1:20" x14ac:dyDescent="0.25">
      <c r="A63" s="198" t="s">
        <v>826</v>
      </c>
      <c r="B63" s="23" t="s">
        <v>557</v>
      </c>
      <c r="C63" s="139" t="s">
        <v>276</v>
      </c>
      <c r="D63" s="50">
        <v>20</v>
      </c>
    </row>
    <row r="64" spans="1:20" x14ac:dyDescent="0.25">
      <c r="A64" s="198" t="s">
        <v>826</v>
      </c>
      <c r="B64" s="23" t="s">
        <v>558</v>
      </c>
      <c r="C64" s="139" t="s">
        <v>267</v>
      </c>
      <c r="D64" s="50">
        <v>20</v>
      </c>
    </row>
    <row r="65" spans="1:15" x14ac:dyDescent="0.25">
      <c r="A65" s="198" t="s">
        <v>826</v>
      </c>
      <c r="B65" s="23" t="s">
        <v>559</v>
      </c>
      <c r="C65" s="139" t="s">
        <v>190</v>
      </c>
      <c r="D65" s="50">
        <v>90</v>
      </c>
    </row>
    <row r="66" spans="1:15" ht="25.5" customHeight="1" x14ac:dyDescent="0.25">
      <c r="A66" s="198" t="s">
        <v>826</v>
      </c>
      <c r="B66" s="23" t="s">
        <v>560</v>
      </c>
      <c r="C66" s="139" t="s">
        <v>302</v>
      </c>
      <c r="D66" s="50"/>
    </row>
    <row r="67" spans="1:15" x14ac:dyDescent="0.25">
      <c r="A67" s="198" t="s">
        <v>826</v>
      </c>
      <c r="B67" s="214" t="s">
        <v>561</v>
      </c>
      <c r="C67" s="141" t="s">
        <v>338</v>
      </c>
      <c r="D67" s="50">
        <v>25</v>
      </c>
    </row>
    <row r="68" spans="1:15" x14ac:dyDescent="0.25">
      <c r="A68" s="198" t="s">
        <v>826</v>
      </c>
      <c r="B68" s="214" t="s">
        <v>562</v>
      </c>
      <c r="C68" s="141" t="s">
        <v>343</v>
      </c>
      <c r="D68" s="50">
        <v>20</v>
      </c>
    </row>
    <row r="69" spans="1:15" x14ac:dyDescent="0.25">
      <c r="A69" s="198" t="s">
        <v>826</v>
      </c>
      <c r="B69" s="214" t="s">
        <v>563</v>
      </c>
      <c r="C69" s="141" t="s">
        <v>303</v>
      </c>
      <c r="D69" s="50" t="s">
        <v>745</v>
      </c>
    </row>
    <row r="70" spans="1:15" x14ac:dyDescent="0.25">
      <c r="A70" s="198" t="s">
        <v>826</v>
      </c>
      <c r="B70" s="23" t="s">
        <v>564</v>
      </c>
      <c r="C70" s="139" t="s">
        <v>191</v>
      </c>
      <c r="D70" s="50">
        <v>10</v>
      </c>
    </row>
    <row r="71" spans="1:15" x14ac:dyDescent="0.25">
      <c r="A71" s="198" t="s">
        <v>826</v>
      </c>
      <c r="B71" s="23" t="s">
        <v>565</v>
      </c>
      <c r="C71" s="139" t="s">
        <v>38</v>
      </c>
      <c r="D71" s="50">
        <v>40</v>
      </c>
    </row>
    <row r="72" spans="1:15" ht="27.75" customHeight="1" x14ac:dyDescent="0.25">
      <c r="A72" s="198" t="s">
        <v>826</v>
      </c>
      <c r="B72" s="23" t="s">
        <v>566</v>
      </c>
      <c r="C72" s="139" t="s">
        <v>379</v>
      </c>
      <c r="D72" s="50"/>
    </row>
    <row r="73" spans="1:15" ht="30" x14ac:dyDescent="0.25">
      <c r="A73" s="198" t="s">
        <v>826</v>
      </c>
      <c r="B73" s="214" t="s">
        <v>567</v>
      </c>
      <c r="C73" s="141" t="s">
        <v>378</v>
      </c>
      <c r="D73" s="50">
        <v>190</v>
      </c>
    </row>
    <row r="74" spans="1:15" ht="45" x14ac:dyDescent="0.25">
      <c r="A74" s="198" t="s">
        <v>826</v>
      </c>
      <c r="B74" s="214" t="s">
        <v>568</v>
      </c>
      <c r="C74" s="141" t="s">
        <v>272</v>
      </c>
      <c r="D74" s="50">
        <v>12</v>
      </c>
    </row>
    <row r="75" spans="1:15" x14ac:dyDescent="0.25">
      <c r="A75" s="198" t="s">
        <v>826</v>
      </c>
      <c r="B75" s="23" t="s">
        <v>569</v>
      </c>
      <c r="C75" s="139" t="s">
        <v>304</v>
      </c>
      <c r="D75" s="50"/>
    </row>
    <row r="76" spans="1:15" x14ac:dyDescent="0.25">
      <c r="A76" s="198" t="s">
        <v>826</v>
      </c>
      <c r="B76" s="214" t="s">
        <v>570</v>
      </c>
      <c r="C76" s="141" t="s">
        <v>376</v>
      </c>
      <c r="D76" s="50">
        <v>110</v>
      </c>
    </row>
    <row r="77" spans="1:15" ht="45" x14ac:dyDescent="0.25">
      <c r="A77" s="198" t="s">
        <v>826</v>
      </c>
      <c r="B77" s="214" t="s">
        <v>571</v>
      </c>
      <c r="C77" s="141" t="s">
        <v>272</v>
      </c>
      <c r="D77" s="50">
        <v>18</v>
      </c>
    </row>
    <row r="78" spans="1:15" x14ac:dyDescent="0.25">
      <c r="A78" s="198" t="s">
        <v>826</v>
      </c>
      <c r="B78" s="214" t="s">
        <v>572</v>
      </c>
      <c r="C78" s="141" t="s">
        <v>377</v>
      </c>
      <c r="D78" s="50">
        <v>80</v>
      </c>
    </row>
    <row r="79" spans="1:15" ht="45" x14ac:dyDescent="0.25">
      <c r="A79" s="198" t="s">
        <v>826</v>
      </c>
      <c r="B79" s="214" t="s">
        <v>573</v>
      </c>
      <c r="C79" s="141" t="s">
        <v>272</v>
      </c>
      <c r="D79" s="50">
        <v>12</v>
      </c>
    </row>
    <row r="80" spans="1:15" s="54" customFormat="1" x14ac:dyDescent="0.25">
      <c r="A80" s="198" t="s">
        <v>826</v>
      </c>
      <c r="B80" s="23" t="s">
        <v>574</v>
      </c>
      <c r="C80" s="139" t="s">
        <v>280</v>
      </c>
      <c r="D80" s="50">
        <v>15</v>
      </c>
      <c r="E80" s="29"/>
      <c r="F80" s="29"/>
      <c r="G80" s="29"/>
      <c r="H80" s="29"/>
      <c r="I80" s="29"/>
      <c r="J80" s="29"/>
      <c r="K80" s="29"/>
      <c r="L80" s="29"/>
      <c r="M80" s="29"/>
      <c r="N80" s="29"/>
      <c r="O80" s="29"/>
    </row>
    <row r="81" spans="1:39" ht="31.5" x14ac:dyDescent="0.25">
      <c r="A81" s="198" t="s">
        <v>826</v>
      </c>
      <c r="B81" s="23" t="s">
        <v>575</v>
      </c>
      <c r="C81" s="139" t="s">
        <v>305</v>
      </c>
      <c r="D81" s="50">
        <v>90</v>
      </c>
    </row>
    <row r="82" spans="1:39" x14ac:dyDescent="0.25">
      <c r="A82" s="198" t="s">
        <v>826</v>
      </c>
      <c r="B82" s="23" t="s">
        <v>576</v>
      </c>
      <c r="C82" s="139" t="s">
        <v>644</v>
      </c>
      <c r="D82" s="50">
        <v>20</v>
      </c>
    </row>
    <row r="83" spans="1:39" x14ac:dyDescent="0.25">
      <c r="A83" s="198" t="s">
        <v>826</v>
      </c>
      <c r="B83" s="23" t="s">
        <v>577</v>
      </c>
      <c r="C83" s="139" t="s">
        <v>193</v>
      </c>
      <c r="D83" s="50">
        <v>25</v>
      </c>
    </row>
    <row r="84" spans="1:39" x14ac:dyDescent="0.25">
      <c r="A84" s="198" t="s">
        <v>826</v>
      </c>
      <c r="B84" s="23" t="s">
        <v>578</v>
      </c>
      <c r="C84" s="139" t="s">
        <v>307</v>
      </c>
      <c r="D84" s="50"/>
    </row>
    <row r="85" spans="1:39" s="30" customFormat="1" x14ac:dyDescent="0.25">
      <c r="A85" s="198" t="s">
        <v>826</v>
      </c>
      <c r="B85" s="214" t="s">
        <v>579</v>
      </c>
      <c r="C85" s="141" t="s">
        <v>306</v>
      </c>
      <c r="D85" s="45">
        <v>10</v>
      </c>
    </row>
    <row r="86" spans="1:39" x14ac:dyDescent="0.25">
      <c r="A86" s="198" t="s">
        <v>826</v>
      </c>
      <c r="B86" s="214" t="s">
        <v>580</v>
      </c>
      <c r="C86" s="141" t="s">
        <v>338</v>
      </c>
      <c r="D86" s="50">
        <v>25</v>
      </c>
    </row>
    <row r="87" spans="1:39" x14ac:dyDescent="0.25">
      <c r="A87" s="198" t="s">
        <v>826</v>
      </c>
      <c r="B87" s="23" t="s">
        <v>581</v>
      </c>
      <c r="C87" s="139" t="s">
        <v>331</v>
      </c>
      <c r="D87" s="50">
        <v>70</v>
      </c>
    </row>
    <row r="88" spans="1:39" x14ac:dyDescent="0.25">
      <c r="A88" s="198" t="s">
        <v>826</v>
      </c>
      <c r="B88" s="23" t="s">
        <v>582</v>
      </c>
      <c r="C88" s="139" t="s">
        <v>628</v>
      </c>
      <c r="D88" s="50"/>
    </row>
    <row r="89" spans="1:39" x14ac:dyDescent="0.25">
      <c r="A89" s="198" t="s">
        <v>826</v>
      </c>
      <c r="B89" s="214" t="s">
        <v>583</v>
      </c>
      <c r="C89" s="141" t="s">
        <v>223</v>
      </c>
      <c r="D89" s="50">
        <v>180</v>
      </c>
    </row>
    <row r="90" spans="1:39" x14ac:dyDescent="0.25">
      <c r="A90" s="198" t="s">
        <v>826</v>
      </c>
      <c r="B90" s="214" t="s">
        <v>584</v>
      </c>
      <c r="C90" s="141" t="s">
        <v>224</v>
      </c>
      <c r="D90" s="50">
        <v>32</v>
      </c>
    </row>
    <row r="91" spans="1:39" x14ac:dyDescent="0.25">
      <c r="A91" s="198" t="s">
        <v>826</v>
      </c>
      <c r="B91" s="23" t="s">
        <v>585</v>
      </c>
      <c r="C91" s="139" t="s">
        <v>629</v>
      </c>
      <c r="D91" s="61"/>
    </row>
    <row r="92" spans="1:39" x14ac:dyDescent="0.25">
      <c r="A92" s="198" t="s">
        <v>826</v>
      </c>
      <c r="B92" s="214" t="s">
        <v>586</v>
      </c>
      <c r="C92" s="143" t="s">
        <v>223</v>
      </c>
      <c r="D92" s="149">
        <v>90</v>
      </c>
    </row>
    <row r="93" spans="1:39" x14ac:dyDescent="0.25">
      <c r="A93" s="198" t="s">
        <v>826</v>
      </c>
      <c r="B93" s="214" t="s">
        <v>587</v>
      </c>
      <c r="C93" s="143" t="s">
        <v>224</v>
      </c>
      <c r="D93" s="149">
        <v>18</v>
      </c>
    </row>
    <row r="94" spans="1:39" s="54" customFormat="1" x14ac:dyDescent="0.25">
      <c r="A94" s="198" t="s">
        <v>826</v>
      </c>
      <c r="B94" s="23" t="s">
        <v>588</v>
      </c>
      <c r="C94" s="139" t="s">
        <v>380</v>
      </c>
      <c r="D94" s="50" t="s">
        <v>747</v>
      </c>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row>
    <row r="95" spans="1:39" s="54" customFormat="1" ht="29.25" customHeight="1" x14ac:dyDescent="0.25">
      <c r="A95" s="198" t="s">
        <v>826</v>
      </c>
      <c r="B95" s="23" t="s">
        <v>589</v>
      </c>
      <c r="C95" s="139" t="s">
        <v>287</v>
      </c>
      <c r="D95" s="50"/>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row>
    <row r="96" spans="1:39" s="54" customFormat="1" x14ac:dyDescent="0.25">
      <c r="A96" s="198" t="s">
        <v>826</v>
      </c>
      <c r="B96" s="214" t="s">
        <v>590</v>
      </c>
      <c r="C96" s="143" t="s">
        <v>345</v>
      </c>
      <c r="D96" s="50">
        <v>20</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row>
    <row r="97" spans="1:41" s="54" customFormat="1" x14ac:dyDescent="0.25">
      <c r="A97" s="198" t="s">
        <v>826</v>
      </c>
      <c r="B97" s="214" t="s">
        <v>591</v>
      </c>
      <c r="C97" s="143" t="s">
        <v>308</v>
      </c>
      <c r="D97" s="50" t="s">
        <v>745</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row>
    <row r="98" spans="1:41" s="54" customFormat="1" x14ac:dyDescent="0.25">
      <c r="A98" s="198" t="s">
        <v>826</v>
      </c>
      <c r="B98" s="23" t="s">
        <v>592</v>
      </c>
      <c r="C98" s="139" t="s">
        <v>288</v>
      </c>
      <c r="D98" s="50"/>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row>
    <row r="99" spans="1:41" s="30" customFormat="1" x14ac:dyDescent="0.25">
      <c r="A99" s="198" t="s">
        <v>826</v>
      </c>
      <c r="B99" s="214" t="s">
        <v>593</v>
      </c>
      <c r="C99" s="143" t="s">
        <v>345</v>
      </c>
      <c r="D99" s="45">
        <v>20</v>
      </c>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row>
    <row r="100" spans="1:41" s="30" customFormat="1" x14ac:dyDescent="0.25">
      <c r="A100" s="198" t="s">
        <v>826</v>
      </c>
      <c r="B100" s="214" t="s">
        <v>594</v>
      </c>
      <c r="C100" s="143" t="s">
        <v>308</v>
      </c>
      <c r="D100" s="45" t="s">
        <v>745</v>
      </c>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row>
    <row r="101" spans="1:41" x14ac:dyDescent="0.25">
      <c r="A101" s="198" t="s">
        <v>826</v>
      </c>
      <c r="B101" s="23" t="s">
        <v>595</v>
      </c>
      <c r="C101" s="139" t="s">
        <v>194</v>
      </c>
      <c r="D101" s="50">
        <v>40</v>
      </c>
    </row>
    <row r="102" spans="1:41" x14ac:dyDescent="0.25">
      <c r="A102" s="198" t="s">
        <v>826</v>
      </c>
      <c r="B102" s="214" t="s">
        <v>596</v>
      </c>
      <c r="C102" s="141" t="s">
        <v>345</v>
      </c>
      <c r="D102" s="50">
        <v>40</v>
      </c>
    </row>
    <row r="103" spans="1:41" x14ac:dyDescent="0.25">
      <c r="A103" s="198" t="s">
        <v>826</v>
      </c>
      <c r="B103" s="214" t="s">
        <v>597</v>
      </c>
      <c r="C103" s="141" t="s">
        <v>308</v>
      </c>
      <c r="D103" s="45" t="s">
        <v>745</v>
      </c>
    </row>
    <row r="104" spans="1:41" s="49" customFormat="1" x14ac:dyDescent="0.2">
      <c r="A104" s="198" t="s">
        <v>826</v>
      </c>
      <c r="B104" s="23" t="s">
        <v>598</v>
      </c>
      <c r="C104" s="139" t="s">
        <v>195</v>
      </c>
      <c r="D104" s="50">
        <v>75</v>
      </c>
    </row>
    <row r="105" spans="1:41" x14ac:dyDescent="0.25">
      <c r="A105" s="198" t="s">
        <v>826</v>
      </c>
      <c r="B105" s="23" t="s">
        <v>599</v>
      </c>
      <c r="C105" s="139" t="s">
        <v>249</v>
      </c>
      <c r="D105" s="50">
        <v>80</v>
      </c>
    </row>
    <row r="106" spans="1:41" x14ac:dyDescent="0.25">
      <c r="A106" s="198" t="s">
        <v>826</v>
      </c>
      <c r="B106" s="23" t="s">
        <v>600</v>
      </c>
      <c r="C106" s="139" t="s">
        <v>248</v>
      </c>
      <c r="D106" s="50">
        <v>80</v>
      </c>
    </row>
    <row r="107" spans="1:41" ht="31.5" x14ac:dyDescent="0.25">
      <c r="A107" s="198" t="s">
        <v>826</v>
      </c>
      <c r="B107" s="23" t="s">
        <v>601</v>
      </c>
      <c r="C107" s="139" t="s">
        <v>630</v>
      </c>
      <c r="D107" s="50">
        <v>10</v>
      </c>
    </row>
    <row r="108" spans="1:41" x14ac:dyDescent="0.25">
      <c r="A108" s="198" t="s">
        <v>826</v>
      </c>
      <c r="B108" s="23" t="s">
        <v>602</v>
      </c>
      <c r="C108" s="139" t="s">
        <v>196</v>
      </c>
      <c r="D108" s="50">
        <v>120</v>
      </c>
    </row>
    <row r="109" spans="1:41" x14ac:dyDescent="0.25">
      <c r="A109" s="198" t="s">
        <v>826</v>
      </c>
      <c r="B109" s="23" t="s">
        <v>603</v>
      </c>
      <c r="C109" s="139" t="s">
        <v>631</v>
      </c>
      <c r="D109" s="50">
        <v>75</v>
      </c>
    </row>
    <row r="110" spans="1:41" s="54" customFormat="1" x14ac:dyDescent="0.25">
      <c r="A110" s="198" t="s">
        <v>826</v>
      </c>
      <c r="B110" s="23" t="s">
        <v>604</v>
      </c>
      <c r="C110" s="139" t="s">
        <v>632</v>
      </c>
      <c r="D110" s="97"/>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row>
    <row r="111" spans="1:41" s="54" customFormat="1" x14ac:dyDescent="0.25">
      <c r="A111" s="198" t="s">
        <v>826</v>
      </c>
      <c r="B111" s="214" t="s">
        <v>605</v>
      </c>
      <c r="C111" s="141" t="s">
        <v>223</v>
      </c>
      <c r="D111" s="50">
        <v>110</v>
      </c>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row>
    <row r="112" spans="1:41" ht="45" x14ac:dyDescent="0.25">
      <c r="A112" s="198" t="s">
        <v>826</v>
      </c>
      <c r="B112" s="214" t="s">
        <v>606</v>
      </c>
      <c r="C112" s="141" t="s">
        <v>382</v>
      </c>
      <c r="D112" s="50">
        <v>18</v>
      </c>
    </row>
    <row r="113" spans="1:43" x14ac:dyDescent="0.25">
      <c r="A113" s="198" t="s">
        <v>826</v>
      </c>
      <c r="B113" s="23" t="s">
        <v>607</v>
      </c>
      <c r="C113" s="139" t="s">
        <v>197</v>
      </c>
      <c r="D113" s="50">
        <v>40</v>
      </c>
    </row>
    <row r="114" spans="1:43" x14ac:dyDescent="0.25">
      <c r="A114" s="198" t="s">
        <v>826</v>
      </c>
      <c r="B114" s="23" t="s">
        <v>608</v>
      </c>
      <c r="C114" s="139" t="s">
        <v>41</v>
      </c>
      <c r="D114" s="50">
        <v>25</v>
      </c>
    </row>
    <row r="115" spans="1:43" x14ac:dyDescent="0.25">
      <c r="A115" s="198" t="s">
        <v>826</v>
      </c>
      <c r="B115" s="23" t="s">
        <v>609</v>
      </c>
      <c r="C115" s="139" t="s">
        <v>633</v>
      </c>
      <c r="D115" s="58" t="s">
        <v>748</v>
      </c>
    </row>
    <row r="116" spans="1:43" x14ac:dyDescent="0.25">
      <c r="A116" s="198" t="s">
        <v>826</v>
      </c>
      <c r="B116" s="23" t="s">
        <v>610</v>
      </c>
      <c r="C116" s="139" t="s">
        <v>39</v>
      </c>
      <c r="D116" s="50">
        <v>9</v>
      </c>
    </row>
    <row r="117" spans="1:43" x14ac:dyDescent="0.25">
      <c r="A117" s="198" t="s">
        <v>826</v>
      </c>
      <c r="B117" s="23" t="s">
        <v>611</v>
      </c>
      <c r="C117" s="139" t="s">
        <v>198</v>
      </c>
      <c r="D117" s="50">
        <v>45</v>
      </c>
    </row>
    <row r="118" spans="1:43" x14ac:dyDescent="0.25">
      <c r="A118" s="198" t="s">
        <v>826</v>
      </c>
      <c r="B118" s="23" t="s">
        <v>612</v>
      </c>
      <c r="C118" s="139" t="s">
        <v>645</v>
      </c>
      <c r="D118" s="55">
        <v>40</v>
      </c>
    </row>
    <row r="119" spans="1:43" ht="47.25" x14ac:dyDescent="0.25">
      <c r="A119" s="198" t="s">
        <v>826</v>
      </c>
      <c r="B119" s="23" t="s">
        <v>613</v>
      </c>
      <c r="C119" s="139" t="s">
        <v>646</v>
      </c>
      <c r="D119" s="55"/>
    </row>
    <row r="120" spans="1:43" ht="28.5" customHeight="1" x14ac:dyDescent="0.25">
      <c r="A120" s="198" t="s">
        <v>826</v>
      </c>
      <c r="B120" s="214" t="s">
        <v>614</v>
      </c>
      <c r="C120" s="141" t="s">
        <v>346</v>
      </c>
      <c r="D120" s="50">
        <v>40</v>
      </c>
    </row>
    <row r="121" spans="1:43" ht="22.5" customHeight="1" x14ac:dyDescent="0.25">
      <c r="A121" s="198" t="s">
        <v>826</v>
      </c>
      <c r="B121" s="214" t="s">
        <v>615</v>
      </c>
      <c r="C121" s="141" t="s">
        <v>294</v>
      </c>
      <c r="D121" s="50">
        <v>8</v>
      </c>
    </row>
    <row r="122" spans="1:43" s="54" customFormat="1" ht="33.75" customHeight="1" x14ac:dyDescent="0.25">
      <c r="A122" s="198" t="s">
        <v>826</v>
      </c>
      <c r="B122" s="214" t="s">
        <v>616</v>
      </c>
      <c r="C122" s="141" t="s">
        <v>347</v>
      </c>
      <c r="D122" s="50">
        <v>55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row>
    <row r="123" spans="1:43" ht="21" customHeight="1" x14ac:dyDescent="0.25">
      <c r="A123" s="198" t="s">
        <v>826</v>
      </c>
      <c r="B123" s="214" t="s">
        <v>617</v>
      </c>
      <c r="C123" s="141" t="s">
        <v>294</v>
      </c>
      <c r="D123" s="50">
        <v>11</v>
      </c>
    </row>
    <row r="124" spans="1:43" s="54" customFormat="1" ht="31.5" x14ac:dyDescent="0.25">
      <c r="A124" s="198" t="s">
        <v>826</v>
      </c>
      <c r="B124" s="214" t="s">
        <v>618</v>
      </c>
      <c r="C124" s="141" t="s">
        <v>381</v>
      </c>
      <c r="D124" s="50">
        <v>40</v>
      </c>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row>
    <row r="125" spans="1:43" ht="31.5" x14ac:dyDescent="0.25">
      <c r="A125" s="198" t="s">
        <v>826</v>
      </c>
      <c r="B125" s="23" t="s">
        <v>619</v>
      </c>
      <c r="C125" s="139" t="s">
        <v>674</v>
      </c>
      <c r="D125" s="45">
        <v>200</v>
      </c>
    </row>
    <row r="126" spans="1:43" ht="31.5" x14ac:dyDescent="0.25">
      <c r="A126" s="198" t="s">
        <v>826</v>
      </c>
      <c r="B126" s="23" t="s">
        <v>620</v>
      </c>
      <c r="C126" s="139" t="s">
        <v>673</v>
      </c>
      <c r="D126" s="45">
        <v>60</v>
      </c>
    </row>
    <row r="127" spans="1:43" x14ac:dyDescent="0.25">
      <c r="A127" s="198" t="s">
        <v>826</v>
      </c>
      <c r="B127" s="23" t="s">
        <v>621</v>
      </c>
      <c r="C127" s="139" t="s">
        <v>199</v>
      </c>
      <c r="D127" s="45">
        <v>10</v>
      </c>
    </row>
    <row r="128" spans="1:43" x14ac:dyDescent="0.25">
      <c r="A128" s="198" t="s">
        <v>826</v>
      </c>
      <c r="B128" s="23" t="s">
        <v>622</v>
      </c>
      <c r="C128" s="139" t="s">
        <v>35</v>
      </c>
      <c r="D128" s="50" t="s">
        <v>749</v>
      </c>
    </row>
    <row r="129" spans="1:4" x14ac:dyDescent="0.25">
      <c r="A129" s="198" t="s">
        <v>826</v>
      </c>
      <c r="B129" s="23" t="s">
        <v>623</v>
      </c>
      <c r="C129" s="139" t="s">
        <v>212</v>
      </c>
      <c r="D129" s="50">
        <v>10</v>
      </c>
    </row>
    <row r="130" spans="1:4" x14ac:dyDescent="0.25">
      <c r="A130" s="198" t="s">
        <v>826</v>
      </c>
      <c r="B130" s="23" t="s">
        <v>624</v>
      </c>
      <c r="C130" s="139" t="s">
        <v>200</v>
      </c>
      <c r="D130" s="50">
        <v>25</v>
      </c>
    </row>
    <row r="131" spans="1:4" x14ac:dyDescent="0.25">
      <c r="A131" s="198" t="s">
        <v>826</v>
      </c>
      <c r="B131" s="23" t="s">
        <v>625</v>
      </c>
      <c r="C131" s="139" t="s">
        <v>201</v>
      </c>
      <c r="D131" s="50">
        <v>11</v>
      </c>
    </row>
    <row r="132" spans="1:4" x14ac:dyDescent="0.25">
      <c r="A132" s="198" t="s">
        <v>826</v>
      </c>
      <c r="B132" s="23" t="s">
        <v>626</v>
      </c>
      <c r="C132" s="139" t="s">
        <v>241</v>
      </c>
      <c r="D132" s="50" t="s">
        <v>747</v>
      </c>
    </row>
    <row r="133" spans="1:4" x14ac:dyDescent="0.25">
      <c r="A133" s="198" t="s">
        <v>826</v>
      </c>
      <c r="B133" s="23" t="s">
        <v>627</v>
      </c>
      <c r="C133" s="139" t="s">
        <v>202</v>
      </c>
      <c r="D133" s="50">
        <v>15</v>
      </c>
    </row>
    <row r="134" spans="1:4" x14ac:dyDescent="0.25">
      <c r="A134" s="198" t="s">
        <v>826</v>
      </c>
      <c r="B134" s="23" t="s">
        <v>647</v>
      </c>
      <c r="C134" s="139" t="s">
        <v>672</v>
      </c>
      <c r="D134" s="50"/>
    </row>
    <row r="135" spans="1:4" s="49" customFormat="1" x14ac:dyDescent="0.2">
      <c r="A135" s="198" t="s">
        <v>826</v>
      </c>
      <c r="B135" s="214" t="s">
        <v>648</v>
      </c>
      <c r="C135" s="143" t="s">
        <v>223</v>
      </c>
      <c r="D135" s="50">
        <v>160</v>
      </c>
    </row>
    <row r="136" spans="1:4" s="49" customFormat="1" ht="45" x14ac:dyDescent="0.2">
      <c r="A136" s="198" t="s">
        <v>826</v>
      </c>
      <c r="B136" s="214" t="s">
        <v>649</v>
      </c>
      <c r="C136" s="143" t="s">
        <v>269</v>
      </c>
      <c r="D136" s="50">
        <v>12</v>
      </c>
    </row>
    <row r="137" spans="1:4" s="49" customFormat="1" x14ac:dyDescent="0.2">
      <c r="A137" s="198" t="s">
        <v>826</v>
      </c>
      <c r="B137" s="23" t="s">
        <v>650</v>
      </c>
      <c r="C137" s="139" t="s">
        <v>242</v>
      </c>
      <c r="D137" s="58" t="s">
        <v>748</v>
      </c>
    </row>
    <row r="138" spans="1:4" x14ac:dyDescent="0.25">
      <c r="A138" s="198" t="s">
        <v>826</v>
      </c>
      <c r="B138" s="23" t="s">
        <v>651</v>
      </c>
      <c r="C138" s="139" t="s">
        <v>238</v>
      </c>
      <c r="D138" s="50">
        <v>45</v>
      </c>
    </row>
    <row r="139" spans="1:4" x14ac:dyDescent="0.25">
      <c r="A139" s="198" t="s">
        <v>826</v>
      </c>
      <c r="B139" s="23" t="s">
        <v>652</v>
      </c>
      <c r="C139" s="192" t="s">
        <v>239</v>
      </c>
      <c r="D139" s="209">
        <v>45</v>
      </c>
    </row>
    <row r="140" spans="1:4" x14ac:dyDescent="0.25">
      <c r="A140" s="198" t="s">
        <v>826</v>
      </c>
      <c r="B140" s="208" t="s">
        <v>653</v>
      </c>
      <c r="C140" s="192" t="s">
        <v>203</v>
      </c>
      <c r="D140" s="211">
        <v>45</v>
      </c>
    </row>
    <row r="141" spans="1:4" x14ac:dyDescent="0.25">
      <c r="A141" s="198" t="s">
        <v>826</v>
      </c>
      <c r="B141" s="208" t="s">
        <v>654</v>
      </c>
      <c r="C141" s="139" t="s">
        <v>0</v>
      </c>
      <c r="D141" s="211">
        <v>45</v>
      </c>
    </row>
    <row r="142" spans="1:4" x14ac:dyDescent="0.25">
      <c r="A142" s="198" t="s">
        <v>826</v>
      </c>
      <c r="B142" s="23" t="s">
        <v>655</v>
      </c>
      <c r="C142" s="139" t="s">
        <v>671</v>
      </c>
      <c r="D142" s="210">
        <v>15</v>
      </c>
    </row>
    <row r="143" spans="1:4" x14ac:dyDescent="0.25">
      <c r="A143" s="198" t="s">
        <v>826</v>
      </c>
      <c r="B143" s="23" t="s">
        <v>656</v>
      </c>
      <c r="C143" s="139" t="s">
        <v>243</v>
      </c>
      <c r="D143" s="50">
        <v>20</v>
      </c>
    </row>
    <row r="144" spans="1:4" x14ac:dyDescent="0.25">
      <c r="A144" s="198" t="s">
        <v>826</v>
      </c>
      <c r="B144" s="23" t="s">
        <v>657</v>
      </c>
      <c r="C144" s="139" t="s">
        <v>670</v>
      </c>
      <c r="D144" s="50" t="s">
        <v>750</v>
      </c>
    </row>
    <row r="145" spans="1:73" s="49" customFormat="1" x14ac:dyDescent="0.2">
      <c r="A145" s="198" t="s">
        <v>826</v>
      </c>
      <c r="B145" s="23" t="s">
        <v>658</v>
      </c>
      <c r="C145" s="139" t="s">
        <v>309</v>
      </c>
      <c r="D145" s="50"/>
    </row>
    <row r="146" spans="1:73" s="49" customFormat="1" x14ac:dyDescent="0.2">
      <c r="A146" s="198" t="s">
        <v>826</v>
      </c>
      <c r="B146" s="214" t="s">
        <v>659</v>
      </c>
      <c r="C146" s="143" t="s">
        <v>348</v>
      </c>
      <c r="D146" s="50">
        <v>25</v>
      </c>
    </row>
    <row r="147" spans="1:73" x14ac:dyDescent="0.25">
      <c r="A147" s="198" t="s">
        <v>826</v>
      </c>
      <c r="B147" s="214" t="s">
        <v>660</v>
      </c>
      <c r="C147" s="143" t="s">
        <v>308</v>
      </c>
      <c r="D147" s="50" t="s">
        <v>745</v>
      </c>
    </row>
    <row r="148" spans="1:73" x14ac:dyDescent="0.25">
      <c r="A148" s="198" t="s">
        <v>826</v>
      </c>
      <c r="B148" s="47" t="s">
        <v>661</v>
      </c>
      <c r="C148" s="139" t="s">
        <v>64</v>
      </c>
      <c r="D148" s="50">
        <v>45</v>
      </c>
    </row>
    <row r="149" spans="1:73" s="49" customFormat="1" x14ac:dyDescent="0.2">
      <c r="A149" s="198" t="s">
        <v>826</v>
      </c>
      <c r="B149" s="47" t="s">
        <v>662</v>
      </c>
      <c r="C149" s="139" t="s">
        <v>666</v>
      </c>
      <c r="D149" s="50">
        <v>45</v>
      </c>
    </row>
    <row r="150" spans="1:73" s="49" customFormat="1" x14ac:dyDescent="0.2">
      <c r="A150" s="198" t="s">
        <v>826</v>
      </c>
      <c r="B150" s="47" t="s">
        <v>663</v>
      </c>
      <c r="C150" s="139" t="s">
        <v>667</v>
      </c>
      <c r="D150" s="55" t="s">
        <v>751</v>
      </c>
    </row>
    <row r="151" spans="1:73" s="49" customFormat="1" x14ac:dyDescent="0.25">
      <c r="A151" s="198" t="s">
        <v>826</v>
      </c>
      <c r="B151" s="47" t="s">
        <v>664</v>
      </c>
      <c r="C151" s="139" t="s">
        <v>668</v>
      </c>
      <c r="D151" s="55" t="s">
        <v>751</v>
      </c>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row>
    <row r="152" spans="1:73" s="49" customFormat="1" x14ac:dyDescent="0.25">
      <c r="A152" s="198" t="s">
        <v>826</v>
      </c>
      <c r="B152" s="47" t="s">
        <v>665</v>
      </c>
      <c r="C152" s="139" t="s">
        <v>669</v>
      </c>
      <c r="D152" s="55" t="s">
        <v>751</v>
      </c>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row>
    <row r="153" spans="1:73" x14ac:dyDescent="0.25">
      <c r="A153" s="198" t="s">
        <v>826</v>
      </c>
      <c r="B153" s="214" t="s">
        <v>675</v>
      </c>
      <c r="C153" s="141" t="s">
        <v>223</v>
      </c>
      <c r="D153" s="50">
        <v>80</v>
      </c>
    </row>
    <row r="154" spans="1:73" x14ac:dyDescent="0.25">
      <c r="A154" s="198" t="s">
        <v>826</v>
      </c>
      <c r="B154" s="214" t="s">
        <v>676</v>
      </c>
      <c r="C154" s="141" t="s">
        <v>224</v>
      </c>
      <c r="D154" s="50">
        <v>12</v>
      </c>
    </row>
    <row r="155" spans="1:73" s="54" customFormat="1" x14ac:dyDescent="0.25">
      <c r="A155" s="198" t="s">
        <v>826</v>
      </c>
      <c r="B155" s="23" t="s">
        <v>677</v>
      </c>
      <c r="C155" s="139" t="s">
        <v>310</v>
      </c>
      <c r="D155" s="50"/>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row>
    <row r="156" spans="1:73" s="54" customFormat="1" x14ac:dyDescent="0.25">
      <c r="A156" s="198" t="s">
        <v>826</v>
      </c>
      <c r="B156" s="214" t="s">
        <v>678</v>
      </c>
      <c r="C156" s="141" t="s">
        <v>318</v>
      </c>
      <c r="D156" s="50">
        <v>75</v>
      </c>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row>
    <row r="157" spans="1:73" x14ac:dyDescent="0.25">
      <c r="A157" s="198" t="s">
        <v>826</v>
      </c>
      <c r="B157" s="214" t="s">
        <v>679</v>
      </c>
      <c r="C157" s="141" t="s">
        <v>319</v>
      </c>
      <c r="D157" s="50">
        <v>75</v>
      </c>
    </row>
    <row r="158" spans="1:73" x14ac:dyDescent="0.25">
      <c r="A158" s="198" t="s">
        <v>826</v>
      </c>
      <c r="B158" s="206" t="s">
        <v>680</v>
      </c>
      <c r="C158" s="139" t="s">
        <v>79</v>
      </c>
      <c r="D158" s="50" t="s">
        <v>752</v>
      </c>
    </row>
    <row r="159" spans="1:73" ht="31.5" x14ac:dyDescent="0.25">
      <c r="A159" s="198" t="s">
        <v>826</v>
      </c>
      <c r="B159" s="206" t="s">
        <v>681</v>
      </c>
      <c r="C159" s="139" t="s">
        <v>277</v>
      </c>
      <c r="D159" s="56"/>
    </row>
    <row r="160" spans="1:73" x14ac:dyDescent="0.25">
      <c r="A160" s="198" t="s">
        <v>826</v>
      </c>
      <c r="B160" s="214" t="s">
        <v>682</v>
      </c>
      <c r="C160" s="141" t="s">
        <v>223</v>
      </c>
      <c r="D160" s="50">
        <v>160</v>
      </c>
    </row>
    <row r="161" spans="1:57" ht="45" x14ac:dyDescent="0.25">
      <c r="A161" s="198" t="s">
        <v>826</v>
      </c>
      <c r="B161" s="214" t="s">
        <v>683</v>
      </c>
      <c r="C161" s="141" t="s">
        <v>269</v>
      </c>
      <c r="D161" s="50">
        <v>32</v>
      </c>
    </row>
    <row r="162" spans="1:57" x14ac:dyDescent="0.25">
      <c r="A162" s="198" t="s">
        <v>826</v>
      </c>
      <c r="B162" s="214" t="s">
        <v>684</v>
      </c>
      <c r="C162" s="141" t="s">
        <v>230</v>
      </c>
      <c r="D162" s="50">
        <v>320</v>
      </c>
    </row>
    <row r="163" spans="1:57" x14ac:dyDescent="0.25">
      <c r="A163" s="198" t="s">
        <v>826</v>
      </c>
      <c r="B163" s="23" t="s">
        <v>685</v>
      </c>
      <c r="C163" s="139" t="s">
        <v>204</v>
      </c>
      <c r="D163" s="50">
        <v>12</v>
      </c>
    </row>
    <row r="164" spans="1:57" x14ac:dyDescent="0.25">
      <c r="A164" s="198" t="s">
        <v>826</v>
      </c>
      <c r="B164" s="23" t="s">
        <v>686</v>
      </c>
      <c r="C164" s="139" t="s">
        <v>205</v>
      </c>
      <c r="D164" s="50">
        <v>15</v>
      </c>
    </row>
    <row r="165" spans="1:57" x14ac:dyDescent="0.25">
      <c r="A165" s="198" t="s">
        <v>826</v>
      </c>
      <c r="B165" s="23" t="s">
        <v>687</v>
      </c>
      <c r="C165" s="139" t="s">
        <v>311</v>
      </c>
      <c r="D165" s="50"/>
    </row>
    <row r="166" spans="1:57" x14ac:dyDescent="0.25">
      <c r="A166" s="198" t="s">
        <v>826</v>
      </c>
      <c r="B166" s="214" t="s">
        <v>688</v>
      </c>
      <c r="C166" s="143" t="s">
        <v>349</v>
      </c>
      <c r="D166" s="50">
        <v>70</v>
      </c>
    </row>
    <row r="167" spans="1:57" x14ac:dyDescent="0.25">
      <c r="A167" s="198" t="s">
        <v>826</v>
      </c>
      <c r="B167" s="214" t="s">
        <v>689</v>
      </c>
      <c r="C167" s="143" t="s">
        <v>345</v>
      </c>
      <c r="D167" s="50">
        <v>20</v>
      </c>
    </row>
    <row r="168" spans="1:57" x14ac:dyDescent="0.25">
      <c r="A168" s="198" t="s">
        <v>826</v>
      </c>
      <c r="B168" s="23" t="s">
        <v>690</v>
      </c>
      <c r="C168" s="139" t="s">
        <v>206</v>
      </c>
      <c r="D168" s="50">
        <v>20</v>
      </c>
    </row>
    <row r="169" spans="1:57" x14ac:dyDescent="0.25">
      <c r="A169" s="198" t="s">
        <v>826</v>
      </c>
      <c r="B169" s="23" t="s">
        <v>691</v>
      </c>
      <c r="C169" s="139" t="s">
        <v>324</v>
      </c>
      <c r="D169" s="50"/>
    </row>
    <row r="170" spans="1:57" x14ac:dyDescent="0.25">
      <c r="A170" s="198" t="s">
        <v>826</v>
      </c>
      <c r="B170" s="214" t="s">
        <v>692</v>
      </c>
      <c r="C170" s="143" t="s">
        <v>350</v>
      </c>
      <c r="D170" s="50">
        <v>120</v>
      </c>
    </row>
    <row r="171" spans="1:57" x14ac:dyDescent="0.25">
      <c r="A171" s="198" t="s">
        <v>826</v>
      </c>
      <c r="B171" s="214" t="s">
        <v>693</v>
      </c>
      <c r="C171" s="141" t="s">
        <v>345</v>
      </c>
      <c r="D171" s="50">
        <v>20</v>
      </c>
    </row>
    <row r="172" spans="1:57" x14ac:dyDescent="0.25">
      <c r="A172" s="198" t="s">
        <v>826</v>
      </c>
      <c r="B172" s="23" t="s">
        <v>694</v>
      </c>
      <c r="C172" s="139" t="s">
        <v>36</v>
      </c>
      <c r="D172" s="50">
        <v>15</v>
      </c>
    </row>
    <row r="173" spans="1:57" ht="45.75" hidden="1" customHeight="1" x14ac:dyDescent="0.25">
      <c r="A173" s="198" t="s">
        <v>826</v>
      </c>
      <c r="B173" s="142"/>
      <c r="C173" s="187" t="s">
        <v>250</v>
      </c>
      <c r="D173" s="67">
        <v>144.34</v>
      </c>
    </row>
    <row r="174" spans="1:57" x14ac:dyDescent="0.25">
      <c r="A174" s="198" t="s">
        <v>826</v>
      </c>
      <c r="B174" s="23" t="s">
        <v>695</v>
      </c>
      <c r="C174" s="139" t="s">
        <v>281</v>
      </c>
      <c r="D174" s="50">
        <v>10</v>
      </c>
    </row>
    <row r="175" spans="1:57" s="54" customFormat="1" ht="45.75" customHeight="1"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row>
    <row r="176" spans="1:57" s="48" customFormat="1" ht="54.75" customHeight="1" x14ac:dyDescent="0.25">
      <c r="A176" s="255" t="s">
        <v>827</v>
      </c>
      <c r="B176" s="158"/>
      <c r="C176" s="263" t="s">
        <v>838</v>
      </c>
      <c r="D176" s="105" t="s">
        <v>244</v>
      </c>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row>
    <row r="177" spans="1:57" ht="45.75" hidden="1" customHeight="1" x14ac:dyDescent="0.25">
      <c r="A177" s="198" t="s">
        <v>264</v>
      </c>
      <c r="B177" s="65"/>
      <c r="C177" s="106" t="s">
        <v>186</v>
      </c>
      <c r="D177" s="63">
        <v>19.216204696661979</v>
      </c>
    </row>
    <row r="178" spans="1:57" ht="45.75" hidden="1" customHeight="1" x14ac:dyDescent="0.25">
      <c r="A178" s="198" t="s">
        <v>264</v>
      </c>
      <c r="B178" s="65"/>
      <c r="C178" s="106" t="s">
        <v>207</v>
      </c>
      <c r="D178" s="63">
        <v>56.41</v>
      </c>
    </row>
    <row r="179" spans="1:57" ht="72.599999999999994" customHeight="1" x14ac:dyDescent="0.25">
      <c r="A179" s="198" t="s">
        <v>827</v>
      </c>
      <c r="B179" s="23" t="s">
        <v>254</v>
      </c>
      <c r="C179" s="139" t="s">
        <v>742</v>
      </c>
      <c r="D179" s="50">
        <v>45</v>
      </c>
    </row>
    <row r="180" spans="1:57" s="49" customFormat="1" ht="45.75" customHeight="1" x14ac:dyDescent="0.25">
      <c r="A180" s="198" t="s">
        <v>827</v>
      </c>
      <c r="B180" s="23" t="s">
        <v>253</v>
      </c>
      <c r="C180" s="139" t="s">
        <v>325</v>
      </c>
      <c r="D180" s="55"/>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row>
    <row r="181" spans="1:57" x14ac:dyDescent="0.25">
      <c r="A181" s="198" t="s">
        <v>827</v>
      </c>
      <c r="B181" s="220" t="s">
        <v>255</v>
      </c>
      <c r="C181" s="143" t="s">
        <v>273</v>
      </c>
      <c r="D181" s="50">
        <v>80</v>
      </c>
    </row>
    <row r="182" spans="1:57" x14ac:dyDescent="0.25">
      <c r="A182" s="198" t="s">
        <v>827</v>
      </c>
      <c r="B182" s="220" t="s">
        <v>696</v>
      </c>
      <c r="C182" s="143" t="s">
        <v>224</v>
      </c>
      <c r="D182" s="50">
        <v>12</v>
      </c>
    </row>
    <row r="183" spans="1:57" ht="45" x14ac:dyDescent="0.25">
      <c r="A183" s="198" t="s">
        <v>827</v>
      </c>
      <c r="B183" s="23" t="s">
        <v>261</v>
      </c>
      <c r="C183" s="188" t="s">
        <v>699</v>
      </c>
      <c r="D183" s="55"/>
    </row>
    <row r="184" spans="1:57" s="54" customFormat="1" x14ac:dyDescent="0.25">
      <c r="A184" s="198" t="s">
        <v>827</v>
      </c>
      <c r="B184" s="220" t="s">
        <v>262</v>
      </c>
      <c r="C184" s="141" t="s">
        <v>223</v>
      </c>
      <c r="D184" s="50">
        <v>190</v>
      </c>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row>
    <row r="185" spans="1:57" s="54" customFormat="1" ht="45" x14ac:dyDescent="0.25">
      <c r="A185" s="198" t="s">
        <v>827</v>
      </c>
      <c r="B185" s="220" t="s">
        <v>263</v>
      </c>
      <c r="C185" s="141" t="s">
        <v>269</v>
      </c>
      <c r="D185" s="50">
        <v>18</v>
      </c>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row>
    <row r="186" spans="1:57" x14ac:dyDescent="0.25">
      <c r="A186" s="198" t="s">
        <v>827</v>
      </c>
      <c r="B186" s="23" t="s">
        <v>264</v>
      </c>
      <c r="C186" s="188" t="s">
        <v>4</v>
      </c>
      <c r="D186" s="50"/>
    </row>
    <row r="187" spans="1:57" x14ac:dyDescent="0.25">
      <c r="A187" s="198" t="s">
        <v>827</v>
      </c>
      <c r="B187" s="220" t="s">
        <v>525</v>
      </c>
      <c r="C187" s="143" t="s">
        <v>351</v>
      </c>
      <c r="D187" s="50">
        <v>70</v>
      </c>
    </row>
    <row r="188" spans="1:57" x14ac:dyDescent="0.25">
      <c r="A188" s="198" t="s">
        <v>827</v>
      </c>
      <c r="B188" s="220" t="s">
        <v>266</v>
      </c>
      <c r="C188" s="143" t="s">
        <v>352</v>
      </c>
      <c r="D188" s="55" t="s">
        <v>753</v>
      </c>
    </row>
    <row r="189" spans="1:57" x14ac:dyDescent="0.25">
      <c r="A189" s="198" t="s">
        <v>827</v>
      </c>
      <c r="B189" s="23" t="s">
        <v>392</v>
      </c>
      <c r="C189" s="188" t="s">
        <v>743</v>
      </c>
      <c r="D189" s="55">
        <v>60</v>
      </c>
    </row>
    <row r="190" spans="1:57" x14ac:dyDescent="0.25">
      <c r="A190" s="198" t="s">
        <v>827</v>
      </c>
      <c r="B190" s="23" t="s">
        <v>526</v>
      </c>
      <c r="C190" s="188" t="s">
        <v>326</v>
      </c>
      <c r="D190" s="55"/>
    </row>
    <row r="191" spans="1:57" x14ac:dyDescent="0.25">
      <c r="A191" s="198" t="s">
        <v>827</v>
      </c>
      <c r="B191" s="220" t="s">
        <v>697</v>
      </c>
      <c r="C191" s="143" t="s">
        <v>351</v>
      </c>
      <c r="D191" s="55">
        <v>70</v>
      </c>
    </row>
    <row r="192" spans="1:57" x14ac:dyDescent="0.25">
      <c r="A192" s="198" t="s">
        <v>827</v>
      </c>
      <c r="B192" s="220" t="s">
        <v>698</v>
      </c>
      <c r="C192" s="143" t="s">
        <v>352</v>
      </c>
      <c r="D192" s="55" t="s">
        <v>754</v>
      </c>
    </row>
    <row r="193" spans="1:4" x14ac:dyDescent="0.25">
      <c r="A193" s="198" t="s">
        <v>827</v>
      </c>
      <c r="B193" s="23" t="s">
        <v>408</v>
      </c>
      <c r="C193" s="188" t="s">
        <v>327</v>
      </c>
      <c r="D193" s="55"/>
    </row>
    <row r="194" spans="1:4" x14ac:dyDescent="0.25">
      <c r="A194" s="198" t="s">
        <v>827</v>
      </c>
      <c r="B194" s="220" t="s">
        <v>409</v>
      </c>
      <c r="C194" s="141" t="s">
        <v>351</v>
      </c>
      <c r="D194" s="55">
        <v>70</v>
      </c>
    </row>
    <row r="195" spans="1:4" x14ac:dyDescent="0.25">
      <c r="A195" s="198" t="s">
        <v>827</v>
      </c>
      <c r="B195" s="220" t="s">
        <v>410</v>
      </c>
      <c r="C195" s="141" t="s">
        <v>352</v>
      </c>
      <c r="D195" s="55" t="s">
        <v>754</v>
      </c>
    </row>
    <row r="196" spans="1:4" x14ac:dyDescent="0.25">
      <c r="A196" s="198" t="s">
        <v>827</v>
      </c>
      <c r="B196" s="23" t="s">
        <v>458</v>
      </c>
      <c r="C196" s="188" t="s">
        <v>188</v>
      </c>
      <c r="D196" s="55">
        <v>60</v>
      </c>
    </row>
    <row r="197" spans="1:4" x14ac:dyDescent="0.25">
      <c r="A197" s="198" t="s">
        <v>827</v>
      </c>
      <c r="B197" s="23" t="s">
        <v>527</v>
      </c>
      <c r="C197" s="189" t="s">
        <v>700</v>
      </c>
      <c r="D197" s="55">
        <v>10</v>
      </c>
    </row>
    <row r="198" spans="1:4" x14ac:dyDescent="0.25">
      <c r="A198" s="198" t="s">
        <v>827</v>
      </c>
      <c r="B198" s="23" t="s">
        <v>530</v>
      </c>
      <c r="C198" s="189" t="s">
        <v>701</v>
      </c>
      <c r="D198" s="55">
        <v>10</v>
      </c>
    </row>
    <row r="199" spans="1:4" x14ac:dyDescent="0.25">
      <c r="A199" s="198" t="s">
        <v>827</v>
      </c>
      <c r="B199" s="23" t="s">
        <v>462</v>
      </c>
      <c r="C199" s="189" t="s">
        <v>702</v>
      </c>
      <c r="D199" s="55">
        <v>10</v>
      </c>
    </row>
    <row r="200" spans="1:4" x14ac:dyDescent="0.25">
      <c r="A200" s="198" t="s">
        <v>827</v>
      </c>
      <c r="B200" s="23" t="s">
        <v>463</v>
      </c>
      <c r="C200" s="188" t="s">
        <v>703</v>
      </c>
      <c r="D200" s="55">
        <v>40</v>
      </c>
    </row>
    <row r="201" spans="1:4" x14ac:dyDescent="0.25">
      <c r="A201" s="198" t="s">
        <v>827</v>
      </c>
      <c r="B201" s="23" t="s">
        <v>464</v>
      </c>
      <c r="C201" s="188" t="s">
        <v>34</v>
      </c>
      <c r="D201" s="57"/>
    </row>
    <row r="202" spans="1:4" x14ac:dyDescent="0.25">
      <c r="A202" s="198" t="s">
        <v>827</v>
      </c>
      <c r="B202" s="220" t="s">
        <v>26</v>
      </c>
      <c r="C202" s="143" t="s">
        <v>353</v>
      </c>
      <c r="D202" s="55" t="s">
        <v>751</v>
      </c>
    </row>
    <row r="203" spans="1:4" x14ac:dyDescent="0.25">
      <c r="A203" s="198" t="s">
        <v>827</v>
      </c>
      <c r="B203" s="220" t="s">
        <v>27</v>
      </c>
      <c r="C203" s="143" t="s">
        <v>354</v>
      </c>
      <c r="D203" s="55" t="s">
        <v>751</v>
      </c>
    </row>
    <row r="204" spans="1:4" x14ac:dyDescent="0.25">
      <c r="A204" s="198" t="s">
        <v>827</v>
      </c>
      <c r="B204" s="29">
        <v>14</v>
      </c>
      <c r="C204" s="188" t="s">
        <v>704</v>
      </c>
      <c r="D204" s="55">
        <v>60</v>
      </c>
    </row>
    <row r="205" spans="1:4" x14ac:dyDescent="0.25">
      <c r="A205" s="198" t="s">
        <v>827</v>
      </c>
      <c r="B205" s="23" t="s">
        <v>467</v>
      </c>
      <c r="C205" s="188" t="s">
        <v>427</v>
      </c>
      <c r="D205" s="55">
        <v>100</v>
      </c>
    </row>
    <row r="206" spans="1:4" x14ac:dyDescent="0.25">
      <c r="A206" s="198" t="s">
        <v>827</v>
      </c>
      <c r="B206" s="23" t="s">
        <v>469</v>
      </c>
      <c r="C206" s="189" t="s">
        <v>705</v>
      </c>
      <c r="D206" s="55"/>
    </row>
    <row r="207" spans="1:4" x14ac:dyDescent="0.25">
      <c r="A207" s="198" t="s">
        <v>827</v>
      </c>
      <c r="B207" s="220" t="s">
        <v>470</v>
      </c>
      <c r="C207" s="141" t="s">
        <v>237</v>
      </c>
      <c r="D207" s="64">
        <v>110</v>
      </c>
    </row>
    <row r="208" spans="1:4" x14ac:dyDescent="0.25">
      <c r="A208" s="198" t="s">
        <v>827</v>
      </c>
      <c r="B208" s="220" t="s">
        <v>471</v>
      </c>
      <c r="C208" s="141" t="s">
        <v>224</v>
      </c>
      <c r="D208" s="55">
        <v>11.282468716341199</v>
      </c>
    </row>
    <row r="209" spans="1:4" x14ac:dyDescent="0.25">
      <c r="A209" s="198" t="s">
        <v>827</v>
      </c>
      <c r="B209" s="23" t="s">
        <v>531</v>
      </c>
      <c r="C209" s="139" t="s">
        <v>189</v>
      </c>
      <c r="D209" s="55">
        <v>70</v>
      </c>
    </row>
    <row r="210" spans="1:4" x14ac:dyDescent="0.25">
      <c r="A210" s="198" t="s">
        <v>827</v>
      </c>
      <c r="B210" s="23" t="s">
        <v>533</v>
      </c>
      <c r="C210" s="190" t="s">
        <v>706</v>
      </c>
      <c r="D210" s="55" t="s">
        <v>754</v>
      </c>
    </row>
    <row r="211" spans="1:4" x14ac:dyDescent="0.25">
      <c r="A211" s="198" t="s">
        <v>827</v>
      </c>
      <c r="B211" s="23" t="s">
        <v>478</v>
      </c>
      <c r="C211" s="190" t="s">
        <v>707</v>
      </c>
      <c r="D211" s="55">
        <v>15</v>
      </c>
    </row>
    <row r="212" spans="1:4" ht="31.5" x14ac:dyDescent="0.25">
      <c r="A212" s="198" t="s">
        <v>827</v>
      </c>
      <c r="B212" s="23" t="s">
        <v>534</v>
      </c>
      <c r="C212" s="190" t="s">
        <v>710</v>
      </c>
      <c r="D212" s="55"/>
    </row>
    <row r="213" spans="1:4" x14ac:dyDescent="0.25">
      <c r="A213" s="198" t="s">
        <v>827</v>
      </c>
      <c r="B213" s="220" t="s">
        <v>708</v>
      </c>
      <c r="C213" s="141" t="s">
        <v>328</v>
      </c>
      <c r="D213" s="55">
        <v>190</v>
      </c>
    </row>
    <row r="214" spans="1:4" x14ac:dyDescent="0.25">
      <c r="A214" s="198" t="s">
        <v>827</v>
      </c>
      <c r="B214" s="220" t="s">
        <v>709</v>
      </c>
      <c r="C214" s="141" t="s">
        <v>224</v>
      </c>
      <c r="D214" s="55">
        <v>18</v>
      </c>
    </row>
    <row r="215" spans="1:4" ht="31.5" x14ac:dyDescent="0.25">
      <c r="A215" s="198" t="s">
        <v>827</v>
      </c>
      <c r="B215" s="23" t="s">
        <v>535</v>
      </c>
      <c r="C215" s="190" t="s">
        <v>741</v>
      </c>
      <c r="D215" s="55"/>
    </row>
    <row r="216" spans="1:4" x14ac:dyDescent="0.25">
      <c r="A216" s="198" t="s">
        <v>827</v>
      </c>
      <c r="B216" s="220" t="s">
        <v>711</v>
      </c>
      <c r="C216" s="141" t="s">
        <v>223</v>
      </c>
      <c r="D216" s="55">
        <v>110</v>
      </c>
    </row>
    <row r="217" spans="1:4" ht="45" x14ac:dyDescent="0.25">
      <c r="A217" s="198" t="s">
        <v>827</v>
      </c>
      <c r="B217" s="220" t="s">
        <v>712</v>
      </c>
      <c r="C217" s="141" t="s">
        <v>269</v>
      </c>
      <c r="D217" s="55">
        <v>18</v>
      </c>
    </row>
    <row r="218" spans="1:4" x14ac:dyDescent="0.25">
      <c r="A218" s="198" t="s">
        <v>827</v>
      </c>
      <c r="B218" s="23" t="s">
        <v>536</v>
      </c>
      <c r="C218" s="190" t="s">
        <v>713</v>
      </c>
      <c r="D218" s="55"/>
    </row>
    <row r="219" spans="1:4" x14ac:dyDescent="0.25">
      <c r="A219" s="198" t="s">
        <v>827</v>
      </c>
      <c r="B219" s="220" t="s">
        <v>544</v>
      </c>
      <c r="C219" s="141" t="s">
        <v>223</v>
      </c>
      <c r="D219" s="55">
        <v>80</v>
      </c>
    </row>
    <row r="220" spans="1:4" ht="45.75" customHeight="1" x14ac:dyDescent="0.25">
      <c r="A220" s="198" t="s">
        <v>827</v>
      </c>
      <c r="B220" s="220" t="s">
        <v>714</v>
      </c>
      <c r="C220" s="141" t="s">
        <v>269</v>
      </c>
      <c r="D220" s="55">
        <v>12</v>
      </c>
    </row>
    <row r="221" spans="1:4" x14ac:dyDescent="0.25">
      <c r="A221" s="198" t="s">
        <v>827</v>
      </c>
      <c r="B221" s="23" t="s">
        <v>545</v>
      </c>
      <c r="C221" s="190" t="s">
        <v>715</v>
      </c>
      <c r="D221" s="55"/>
    </row>
    <row r="222" spans="1:4" x14ac:dyDescent="0.25">
      <c r="A222" s="198" t="s">
        <v>827</v>
      </c>
      <c r="B222" s="220" t="s">
        <v>546</v>
      </c>
      <c r="C222" s="141" t="s">
        <v>223</v>
      </c>
      <c r="D222" s="55">
        <v>80</v>
      </c>
    </row>
    <row r="223" spans="1:4" ht="45.75" customHeight="1" x14ac:dyDescent="0.25">
      <c r="A223" s="198" t="s">
        <v>827</v>
      </c>
      <c r="B223" s="220" t="s">
        <v>547</v>
      </c>
      <c r="C223" s="141" t="s">
        <v>269</v>
      </c>
      <c r="D223" s="55">
        <v>12</v>
      </c>
    </row>
    <row r="224" spans="1:4" ht="45.75" hidden="1" customHeight="1" x14ac:dyDescent="0.25">
      <c r="A224" s="198" t="s">
        <v>827</v>
      </c>
      <c r="B224" s="142"/>
      <c r="C224" s="106" t="s">
        <v>192</v>
      </c>
      <c r="D224" s="66">
        <v>9.91</v>
      </c>
    </row>
    <row r="225" spans="1:57" x14ac:dyDescent="0.25">
      <c r="A225" s="198" t="s">
        <v>827</v>
      </c>
      <c r="B225" s="23" t="s">
        <v>548</v>
      </c>
      <c r="C225" s="139" t="s">
        <v>312</v>
      </c>
      <c r="D225" s="55">
        <v>70</v>
      </c>
    </row>
    <row r="226" spans="1:57" x14ac:dyDescent="0.25">
      <c r="A226" s="198" t="s">
        <v>827</v>
      </c>
      <c r="B226" s="220" t="s">
        <v>716</v>
      </c>
      <c r="C226" s="141" t="s">
        <v>355</v>
      </c>
      <c r="D226" s="55">
        <v>70</v>
      </c>
    </row>
    <row r="227" spans="1:57" x14ac:dyDescent="0.25">
      <c r="A227" s="198" t="s">
        <v>827</v>
      </c>
      <c r="B227" s="220" t="s">
        <v>717</v>
      </c>
      <c r="C227" s="141" t="s">
        <v>313</v>
      </c>
      <c r="D227" s="55">
        <v>110</v>
      </c>
    </row>
    <row r="228" spans="1:57" x14ac:dyDescent="0.25">
      <c r="A228" s="198" t="s">
        <v>827</v>
      </c>
      <c r="B228" s="23" t="s">
        <v>549</v>
      </c>
      <c r="C228" s="139" t="s">
        <v>193</v>
      </c>
      <c r="D228" s="55">
        <v>25</v>
      </c>
    </row>
    <row r="229" spans="1:57" x14ac:dyDescent="0.25">
      <c r="A229" s="198" t="s">
        <v>827</v>
      </c>
      <c r="B229" s="23" t="s">
        <v>550</v>
      </c>
      <c r="C229" s="139" t="s">
        <v>334</v>
      </c>
      <c r="D229" s="55"/>
    </row>
    <row r="230" spans="1:57" x14ac:dyDescent="0.25">
      <c r="A230" s="198" t="s">
        <v>827</v>
      </c>
      <c r="B230" s="220" t="s">
        <v>718</v>
      </c>
      <c r="C230" s="141" t="s">
        <v>223</v>
      </c>
      <c r="D230" s="55">
        <v>550</v>
      </c>
    </row>
    <row r="231" spans="1:57" x14ac:dyDescent="0.25">
      <c r="A231" s="198" t="s">
        <v>827</v>
      </c>
      <c r="B231" s="220" t="s">
        <v>719</v>
      </c>
      <c r="C231" s="141" t="s">
        <v>335</v>
      </c>
      <c r="D231" s="55">
        <v>18</v>
      </c>
    </row>
    <row r="232" spans="1:57" s="49" customFormat="1" x14ac:dyDescent="0.25">
      <c r="A232" s="198" t="s">
        <v>827</v>
      </c>
      <c r="B232" s="23" t="s">
        <v>551</v>
      </c>
      <c r="C232" s="139" t="s">
        <v>329</v>
      </c>
      <c r="D232" s="55"/>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row>
    <row r="233" spans="1:57" s="49" customFormat="1" x14ac:dyDescent="0.25">
      <c r="A233" s="198" t="s">
        <v>827</v>
      </c>
      <c r="B233" s="220" t="s">
        <v>552</v>
      </c>
      <c r="C233" s="141" t="s">
        <v>356</v>
      </c>
      <c r="D233" s="55">
        <v>70</v>
      </c>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row>
    <row r="234" spans="1:57" x14ac:dyDescent="0.25">
      <c r="A234" s="198" t="s">
        <v>827</v>
      </c>
      <c r="B234" s="220" t="s">
        <v>553</v>
      </c>
      <c r="C234" s="144" t="s">
        <v>314</v>
      </c>
      <c r="D234" s="55"/>
    </row>
    <row r="235" spans="1:57" x14ac:dyDescent="0.25">
      <c r="A235" s="198" t="s">
        <v>827</v>
      </c>
      <c r="B235" s="220" t="s">
        <v>720</v>
      </c>
      <c r="C235" s="141" t="s">
        <v>223</v>
      </c>
      <c r="D235" s="55">
        <v>110</v>
      </c>
    </row>
    <row r="236" spans="1:57" x14ac:dyDescent="0.25">
      <c r="A236" s="198" t="s">
        <v>827</v>
      </c>
      <c r="B236" s="220" t="s">
        <v>721</v>
      </c>
      <c r="C236" s="141" t="s">
        <v>224</v>
      </c>
      <c r="D236" s="55">
        <v>12</v>
      </c>
    </row>
    <row r="237" spans="1:57" x14ac:dyDescent="0.25">
      <c r="A237" s="198" t="s">
        <v>827</v>
      </c>
      <c r="B237" s="220" t="s">
        <v>722</v>
      </c>
      <c r="C237" s="150" t="s">
        <v>339</v>
      </c>
      <c r="D237" s="55"/>
    </row>
    <row r="238" spans="1:57" x14ac:dyDescent="0.25">
      <c r="A238" s="198" t="s">
        <v>827</v>
      </c>
      <c r="B238" s="220" t="s">
        <v>723</v>
      </c>
      <c r="C238" s="141" t="s">
        <v>223</v>
      </c>
      <c r="D238" s="55">
        <v>140</v>
      </c>
    </row>
    <row r="239" spans="1:57" x14ac:dyDescent="0.25">
      <c r="A239" s="198" t="s">
        <v>827</v>
      </c>
      <c r="B239" s="220" t="s">
        <v>724</v>
      </c>
      <c r="C239" s="141" t="s">
        <v>224</v>
      </c>
      <c r="D239" s="55"/>
    </row>
    <row r="240" spans="1:57" x14ac:dyDescent="0.25">
      <c r="A240" s="198" t="s">
        <v>827</v>
      </c>
      <c r="B240" s="23" t="s">
        <v>554</v>
      </c>
      <c r="C240" s="190" t="s">
        <v>725</v>
      </c>
      <c r="D240" s="55" t="s">
        <v>751</v>
      </c>
    </row>
    <row r="241" spans="1:4" x14ac:dyDescent="0.25">
      <c r="A241" s="198" t="s">
        <v>827</v>
      </c>
      <c r="B241" s="23" t="s">
        <v>555</v>
      </c>
      <c r="C241" s="139" t="s">
        <v>268</v>
      </c>
      <c r="D241" s="55"/>
    </row>
    <row r="242" spans="1:4" ht="30" x14ac:dyDescent="0.25">
      <c r="A242" s="198" t="s">
        <v>827</v>
      </c>
      <c r="B242" s="220" t="s">
        <v>726</v>
      </c>
      <c r="C242" s="141" t="s">
        <v>357</v>
      </c>
      <c r="D242" s="81">
        <v>70</v>
      </c>
    </row>
    <row r="243" spans="1:4" ht="30" x14ac:dyDescent="0.25">
      <c r="A243" s="198" t="s">
        <v>827</v>
      </c>
      <c r="B243" s="220" t="s">
        <v>727</v>
      </c>
      <c r="C243" s="141" t="s">
        <v>107</v>
      </c>
      <c r="D243" s="81">
        <v>130</v>
      </c>
    </row>
    <row r="244" spans="1:4" x14ac:dyDescent="0.25">
      <c r="A244" s="198" t="s">
        <v>827</v>
      </c>
      <c r="B244" s="23" t="s">
        <v>556</v>
      </c>
      <c r="C244" s="190" t="s">
        <v>728</v>
      </c>
      <c r="D244" s="55">
        <v>80</v>
      </c>
    </row>
    <row r="245" spans="1:4" x14ac:dyDescent="0.25">
      <c r="A245" s="198" t="s">
        <v>827</v>
      </c>
      <c r="B245" s="23" t="s">
        <v>557</v>
      </c>
      <c r="C245" s="139" t="s">
        <v>729</v>
      </c>
      <c r="D245" s="55">
        <v>160</v>
      </c>
    </row>
    <row r="246" spans="1:4" ht="31.5" x14ac:dyDescent="0.25">
      <c r="A246" s="198" t="s">
        <v>827</v>
      </c>
      <c r="B246" s="23" t="s">
        <v>558</v>
      </c>
      <c r="C246" s="139" t="s">
        <v>730</v>
      </c>
      <c r="D246" s="55">
        <v>10</v>
      </c>
    </row>
    <row r="247" spans="1:4" ht="31.5" x14ac:dyDescent="0.25">
      <c r="A247" s="198" t="s">
        <v>827</v>
      </c>
      <c r="B247" s="23" t="s">
        <v>559</v>
      </c>
      <c r="C247" s="190" t="s">
        <v>731</v>
      </c>
      <c r="D247" s="55"/>
    </row>
    <row r="248" spans="1:4" x14ac:dyDescent="0.25">
      <c r="A248" s="198" t="s">
        <v>827</v>
      </c>
      <c r="B248" s="220" t="s">
        <v>732</v>
      </c>
      <c r="C248" s="143" t="s">
        <v>223</v>
      </c>
      <c r="D248" s="64">
        <v>190</v>
      </c>
    </row>
    <row r="249" spans="1:4" ht="45" x14ac:dyDescent="0.25">
      <c r="A249" s="198" t="s">
        <v>827</v>
      </c>
      <c r="B249" s="220" t="s">
        <v>733</v>
      </c>
      <c r="C249" s="143" t="s">
        <v>269</v>
      </c>
      <c r="D249" s="55">
        <v>18</v>
      </c>
    </row>
    <row r="250" spans="1:4" ht="45.75" customHeight="1" x14ac:dyDescent="0.25">
      <c r="A250" s="198" t="s">
        <v>827</v>
      </c>
      <c r="B250" s="23" t="s">
        <v>560</v>
      </c>
      <c r="C250" s="139" t="s">
        <v>734</v>
      </c>
      <c r="D250" s="55"/>
    </row>
    <row r="251" spans="1:4" x14ac:dyDescent="0.25">
      <c r="A251" s="198" t="s">
        <v>827</v>
      </c>
      <c r="B251" s="220" t="s">
        <v>561</v>
      </c>
      <c r="C251" s="141" t="s">
        <v>223</v>
      </c>
      <c r="D251" s="55">
        <v>160</v>
      </c>
    </row>
    <row r="252" spans="1:4" ht="45.75" customHeight="1" x14ac:dyDescent="0.25">
      <c r="A252" s="198" t="s">
        <v>827</v>
      </c>
      <c r="B252" s="220" t="s">
        <v>562</v>
      </c>
      <c r="C252" s="141" t="s">
        <v>269</v>
      </c>
      <c r="D252" s="55">
        <v>12</v>
      </c>
    </row>
    <row r="253" spans="1:4" x14ac:dyDescent="0.25">
      <c r="A253" s="198" t="s">
        <v>827</v>
      </c>
      <c r="B253" s="23" t="s">
        <v>564</v>
      </c>
      <c r="C253" s="139" t="s">
        <v>197</v>
      </c>
      <c r="D253" s="55">
        <v>60</v>
      </c>
    </row>
    <row r="254" spans="1:4" x14ac:dyDescent="0.25">
      <c r="A254" s="198" t="s">
        <v>827</v>
      </c>
      <c r="B254" s="23" t="s">
        <v>565</v>
      </c>
      <c r="C254" s="139" t="s">
        <v>474</v>
      </c>
      <c r="D254" s="55">
        <v>510</v>
      </c>
    </row>
    <row r="255" spans="1:4" x14ac:dyDescent="0.25">
      <c r="A255" s="198" t="s">
        <v>827</v>
      </c>
      <c r="B255" s="23" t="s">
        <v>566</v>
      </c>
      <c r="C255" s="139" t="s">
        <v>475</v>
      </c>
      <c r="D255" s="55">
        <v>180</v>
      </c>
    </row>
    <row r="256" spans="1:4" ht="45.75" customHeight="1" x14ac:dyDescent="0.25">
      <c r="A256" s="198" t="s">
        <v>827</v>
      </c>
      <c r="B256" s="23" t="s">
        <v>569</v>
      </c>
      <c r="C256" s="139" t="s">
        <v>340</v>
      </c>
      <c r="D256" s="55"/>
    </row>
    <row r="257" spans="1:57" x14ac:dyDescent="0.25">
      <c r="A257" s="198" t="s">
        <v>827</v>
      </c>
      <c r="B257" s="220" t="s">
        <v>570</v>
      </c>
      <c r="C257" s="145" t="s">
        <v>391</v>
      </c>
      <c r="D257" s="55">
        <v>90</v>
      </c>
    </row>
    <row r="258" spans="1:57" x14ac:dyDescent="0.25">
      <c r="A258" s="198" t="s">
        <v>827</v>
      </c>
      <c r="B258" s="220" t="s">
        <v>571</v>
      </c>
      <c r="C258" s="143" t="s">
        <v>315</v>
      </c>
      <c r="D258" s="55">
        <v>8</v>
      </c>
    </row>
    <row r="259" spans="1:57" x14ac:dyDescent="0.25">
      <c r="A259" s="198" t="s">
        <v>827</v>
      </c>
      <c r="B259" s="220" t="s">
        <v>572</v>
      </c>
      <c r="C259" s="145" t="s">
        <v>358</v>
      </c>
      <c r="D259" s="55">
        <v>105</v>
      </c>
    </row>
    <row r="260" spans="1:57" s="30" customFormat="1" x14ac:dyDescent="0.25">
      <c r="A260" s="198" t="s">
        <v>827</v>
      </c>
      <c r="B260" s="220" t="s">
        <v>573</v>
      </c>
      <c r="C260" s="143" t="s">
        <v>315</v>
      </c>
      <c r="D260" s="58">
        <v>11</v>
      </c>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row>
    <row r="261" spans="1:57" x14ac:dyDescent="0.25">
      <c r="A261" s="198" t="s">
        <v>827</v>
      </c>
      <c r="B261" s="220" t="s">
        <v>735</v>
      </c>
      <c r="C261" s="145" t="s">
        <v>359</v>
      </c>
      <c r="D261" s="55">
        <v>40</v>
      </c>
    </row>
    <row r="262" spans="1:57" x14ac:dyDescent="0.25">
      <c r="A262" s="198" t="s">
        <v>827</v>
      </c>
      <c r="B262" s="23" t="s">
        <v>574</v>
      </c>
      <c r="C262" s="139" t="s">
        <v>199</v>
      </c>
      <c r="D262" s="55">
        <v>9</v>
      </c>
    </row>
    <row r="263" spans="1:57" ht="31.5" x14ac:dyDescent="0.25">
      <c r="A263" s="198" t="s">
        <v>827</v>
      </c>
      <c r="B263" s="23" t="s">
        <v>575</v>
      </c>
      <c r="C263" s="139" t="s">
        <v>278</v>
      </c>
      <c r="D263" s="55"/>
    </row>
    <row r="264" spans="1:57" x14ac:dyDescent="0.25">
      <c r="A264" s="198" t="s">
        <v>827</v>
      </c>
      <c r="B264" s="220" t="s">
        <v>736</v>
      </c>
      <c r="C264" s="141" t="s">
        <v>223</v>
      </c>
      <c r="D264" s="55">
        <v>190</v>
      </c>
    </row>
    <row r="265" spans="1:57" ht="45" x14ac:dyDescent="0.25">
      <c r="A265" s="198" t="s">
        <v>827</v>
      </c>
      <c r="B265" s="220" t="s">
        <v>737</v>
      </c>
      <c r="C265" s="141" t="s">
        <v>269</v>
      </c>
      <c r="D265" s="55">
        <v>18</v>
      </c>
    </row>
    <row r="266" spans="1:57" ht="31.5" x14ac:dyDescent="0.25">
      <c r="A266" s="198" t="s">
        <v>827</v>
      </c>
      <c r="B266" s="23" t="s">
        <v>576</v>
      </c>
      <c r="C266" s="139" t="s">
        <v>384</v>
      </c>
      <c r="D266" s="55"/>
    </row>
    <row r="267" spans="1:57" x14ac:dyDescent="0.25">
      <c r="A267" s="198" t="s">
        <v>827</v>
      </c>
      <c r="B267" s="220" t="s">
        <v>738</v>
      </c>
      <c r="C267" s="143" t="s">
        <v>383</v>
      </c>
      <c r="D267" s="55">
        <v>330</v>
      </c>
    </row>
    <row r="268" spans="1:57" ht="45" x14ac:dyDescent="0.25">
      <c r="A268" s="198" t="s">
        <v>827</v>
      </c>
      <c r="B268" s="220" t="s">
        <v>739</v>
      </c>
      <c r="C268" s="143" t="s">
        <v>269</v>
      </c>
      <c r="D268" s="55">
        <v>18</v>
      </c>
    </row>
    <row r="269" spans="1:57" x14ac:dyDescent="0.25">
      <c r="A269" s="198" t="s">
        <v>827</v>
      </c>
      <c r="B269" s="23" t="s">
        <v>577</v>
      </c>
      <c r="C269" s="139" t="s">
        <v>202</v>
      </c>
      <c r="D269" s="55">
        <v>15</v>
      </c>
    </row>
    <row r="270" spans="1:57" x14ac:dyDescent="0.25">
      <c r="A270" s="198" t="s">
        <v>827</v>
      </c>
      <c r="B270" s="23" t="s">
        <v>578</v>
      </c>
      <c r="C270" s="139" t="s">
        <v>6</v>
      </c>
      <c r="D270" s="55" t="s">
        <v>744</v>
      </c>
    </row>
    <row r="271" spans="1:57" ht="31.5" x14ac:dyDescent="0.25">
      <c r="A271" s="198" t="s">
        <v>827</v>
      </c>
      <c r="B271" s="23"/>
      <c r="C271" s="139" t="s">
        <v>786</v>
      </c>
      <c r="D271" s="55"/>
    </row>
    <row r="272" spans="1:57" x14ac:dyDescent="0.25">
      <c r="A272" s="198" t="s">
        <v>827</v>
      </c>
      <c r="B272" s="23" t="s">
        <v>581</v>
      </c>
      <c r="C272" s="188" t="s">
        <v>740</v>
      </c>
      <c r="D272" s="55">
        <v>10</v>
      </c>
    </row>
    <row r="273" spans="1:4" x14ac:dyDescent="0.25">
      <c r="A273" s="198" t="s">
        <v>827</v>
      </c>
      <c r="B273" s="23" t="s">
        <v>582</v>
      </c>
      <c r="C273" s="188" t="s">
        <v>473</v>
      </c>
      <c r="D273" s="55">
        <v>85</v>
      </c>
    </row>
    <row r="274" spans="1:4" x14ac:dyDescent="0.25">
      <c r="A274" s="198" t="s">
        <v>827</v>
      </c>
      <c r="B274" s="23" t="s">
        <v>585</v>
      </c>
      <c r="C274" s="139" t="s">
        <v>210</v>
      </c>
      <c r="D274" s="55">
        <v>65</v>
      </c>
    </row>
    <row r="275" spans="1:4" x14ac:dyDescent="0.25">
      <c r="A275" s="198" t="s">
        <v>827</v>
      </c>
      <c r="B275" s="23" t="s">
        <v>588</v>
      </c>
      <c r="C275" s="139" t="s">
        <v>245</v>
      </c>
      <c r="D275" s="55" t="s">
        <v>755</v>
      </c>
    </row>
    <row r="276" spans="1:4" x14ac:dyDescent="0.25">
      <c r="A276" s="198" t="s">
        <v>827</v>
      </c>
      <c r="B276" s="229" t="s">
        <v>589</v>
      </c>
      <c r="C276" s="192" t="s">
        <v>289</v>
      </c>
      <c r="D276" s="230">
        <v>50</v>
      </c>
    </row>
    <row r="277" spans="1:4" x14ac:dyDescent="0.25">
      <c r="A277" s="198" t="s">
        <v>827</v>
      </c>
      <c r="B277" s="23" t="s">
        <v>592</v>
      </c>
      <c r="C277" s="139" t="s">
        <v>209</v>
      </c>
      <c r="D277" s="55">
        <v>45</v>
      </c>
    </row>
    <row r="278" spans="1:4" x14ac:dyDescent="0.25">
      <c r="A278" s="227"/>
      <c r="B278" s="51"/>
      <c r="C278" s="199"/>
      <c r="D278" s="228"/>
    </row>
    <row r="279" spans="1:4" ht="19.5" x14ac:dyDescent="0.25">
      <c r="A279" s="198"/>
      <c r="B279" s="194"/>
      <c r="C279" s="263" t="s">
        <v>839</v>
      </c>
      <c r="D279" s="61"/>
    </row>
    <row r="280" spans="1:4" x14ac:dyDescent="0.25">
      <c r="A280" s="186" t="s">
        <v>828</v>
      </c>
      <c r="B280" s="23" t="s">
        <v>254</v>
      </c>
      <c r="C280" s="217" t="s">
        <v>479</v>
      </c>
      <c r="D280" s="219">
        <v>115</v>
      </c>
    </row>
    <row r="281" spans="1:4" ht="72.75" customHeight="1" x14ac:dyDescent="0.25">
      <c r="A281" s="199"/>
      <c r="B281" s="508" t="s">
        <v>279</v>
      </c>
      <c r="C281" s="508"/>
      <c r="D281" s="508"/>
    </row>
    <row r="282" spans="1:4" x14ac:dyDescent="0.25">
      <c r="A282" s="199"/>
      <c r="B282" s="233"/>
      <c r="C282" s="233"/>
      <c r="D282" s="233"/>
    </row>
    <row r="283" spans="1:4" ht="37.9" customHeight="1" x14ac:dyDescent="0.25">
      <c r="A283" s="256" t="s">
        <v>829</v>
      </c>
      <c r="B283" s="195"/>
      <c r="C283" s="262" t="s">
        <v>840</v>
      </c>
      <c r="D283" s="45"/>
    </row>
    <row r="284" spans="1:4" x14ac:dyDescent="0.25">
      <c r="A284" s="198" t="s">
        <v>829</v>
      </c>
      <c r="B284" s="23" t="s">
        <v>254</v>
      </c>
      <c r="C284" s="191" t="s">
        <v>213</v>
      </c>
      <c r="D284" s="45">
        <v>30</v>
      </c>
    </row>
    <row r="285" spans="1:4" x14ac:dyDescent="0.25">
      <c r="A285" s="198" t="s">
        <v>829</v>
      </c>
      <c r="B285" s="23" t="s">
        <v>253</v>
      </c>
      <c r="C285" s="191" t="s">
        <v>221</v>
      </c>
      <c r="D285" s="45">
        <v>25</v>
      </c>
    </row>
    <row r="286" spans="1:4" x14ac:dyDescent="0.25">
      <c r="A286" s="198" t="s">
        <v>829</v>
      </c>
      <c r="B286" s="23" t="s">
        <v>261</v>
      </c>
      <c r="C286" s="191" t="s">
        <v>214</v>
      </c>
      <c r="D286" s="45">
        <v>30</v>
      </c>
    </row>
    <row r="287" spans="1:4" s="30" customFormat="1" x14ac:dyDescent="0.25">
      <c r="A287" s="198" t="s">
        <v>829</v>
      </c>
      <c r="B287" s="23" t="s">
        <v>264</v>
      </c>
      <c r="C287" s="191" t="s">
        <v>296</v>
      </c>
      <c r="D287" s="45">
        <v>25</v>
      </c>
    </row>
    <row r="288" spans="1:4" x14ac:dyDescent="0.25">
      <c r="A288" s="198" t="s">
        <v>829</v>
      </c>
      <c r="B288" s="23" t="s">
        <v>392</v>
      </c>
      <c r="C288" s="191" t="s">
        <v>234</v>
      </c>
      <c r="D288" s="45">
        <v>50</v>
      </c>
    </row>
    <row r="289" spans="1:4" s="30" customFormat="1" x14ac:dyDescent="0.25">
      <c r="A289" s="198" t="s">
        <v>829</v>
      </c>
      <c r="B289" s="23" t="s">
        <v>526</v>
      </c>
      <c r="C289" s="191" t="s">
        <v>297</v>
      </c>
      <c r="D289" s="45">
        <v>25</v>
      </c>
    </row>
    <row r="290" spans="1:4" s="30" customFormat="1" x14ac:dyDescent="0.25">
      <c r="A290" s="198" t="s">
        <v>829</v>
      </c>
      <c r="B290" s="23" t="s">
        <v>408</v>
      </c>
      <c r="C290" s="191" t="s">
        <v>295</v>
      </c>
      <c r="D290" s="45">
        <v>25</v>
      </c>
    </row>
    <row r="291" spans="1:4" s="30" customFormat="1" x14ac:dyDescent="0.25">
      <c r="A291" s="198" t="s">
        <v>829</v>
      </c>
      <c r="B291" s="23" t="s">
        <v>458</v>
      </c>
      <c r="C291" s="191" t="s">
        <v>476</v>
      </c>
      <c r="D291" s="45">
        <v>30</v>
      </c>
    </row>
    <row r="292" spans="1:4" x14ac:dyDescent="0.25">
      <c r="A292" s="198" t="s">
        <v>829</v>
      </c>
      <c r="B292" s="23" t="s">
        <v>527</v>
      </c>
      <c r="C292" s="191" t="s">
        <v>215</v>
      </c>
      <c r="D292" s="45">
        <v>25</v>
      </c>
    </row>
    <row r="293" spans="1:4" x14ac:dyDescent="0.25">
      <c r="A293" s="198" t="s">
        <v>829</v>
      </c>
      <c r="B293" s="23" t="s">
        <v>530</v>
      </c>
      <c r="C293" s="191" t="s">
        <v>216</v>
      </c>
      <c r="D293" s="45">
        <v>10</v>
      </c>
    </row>
    <row r="294" spans="1:4" x14ac:dyDescent="0.25">
      <c r="A294" s="198" t="s">
        <v>829</v>
      </c>
      <c r="B294" s="23" t="s">
        <v>462</v>
      </c>
      <c r="C294" s="191" t="s">
        <v>217</v>
      </c>
      <c r="D294" s="45">
        <v>10</v>
      </c>
    </row>
    <row r="295" spans="1:4" x14ac:dyDescent="0.25">
      <c r="A295" s="198" t="s">
        <v>829</v>
      </c>
      <c r="B295" s="23" t="s">
        <v>463</v>
      </c>
      <c r="C295" s="191" t="s">
        <v>218</v>
      </c>
      <c r="D295" s="45">
        <v>30</v>
      </c>
    </row>
    <row r="296" spans="1:4" x14ac:dyDescent="0.25">
      <c r="A296" s="198" t="s">
        <v>829</v>
      </c>
      <c r="B296" s="23" t="s">
        <v>464</v>
      </c>
      <c r="C296" s="191" t="s">
        <v>229</v>
      </c>
      <c r="D296" s="45">
        <v>25</v>
      </c>
    </row>
    <row r="297" spans="1:4" x14ac:dyDescent="0.25">
      <c r="A297" s="198" t="s">
        <v>829</v>
      </c>
      <c r="B297" s="23" t="s">
        <v>465</v>
      </c>
      <c r="C297" s="191" t="s">
        <v>219</v>
      </c>
      <c r="D297" s="45">
        <v>25</v>
      </c>
    </row>
    <row r="298" spans="1:4" x14ac:dyDescent="0.25">
      <c r="A298" s="198" t="s">
        <v>829</v>
      </c>
      <c r="B298" s="23" t="s">
        <v>467</v>
      </c>
      <c r="C298" s="191" t="s">
        <v>232</v>
      </c>
      <c r="D298" s="45">
        <v>40</v>
      </c>
    </row>
    <row r="299" spans="1:4" x14ac:dyDescent="0.25">
      <c r="A299" s="198" t="s">
        <v>829</v>
      </c>
      <c r="B299" s="23" t="s">
        <v>469</v>
      </c>
      <c r="C299" s="191" t="s">
        <v>370</v>
      </c>
      <c r="D299" s="45">
        <v>80</v>
      </c>
    </row>
    <row r="300" spans="1:4" x14ac:dyDescent="0.25">
      <c r="A300" s="198" t="s">
        <v>829</v>
      </c>
      <c r="B300" s="23" t="s">
        <v>531</v>
      </c>
      <c r="C300" s="191" t="s">
        <v>371</v>
      </c>
      <c r="D300" s="45">
        <v>110</v>
      </c>
    </row>
    <row r="301" spans="1:4" ht="31.5" x14ac:dyDescent="0.25">
      <c r="A301" s="198" t="s">
        <v>829</v>
      </c>
      <c r="B301" s="23" t="s">
        <v>533</v>
      </c>
      <c r="C301" s="191" t="s">
        <v>369</v>
      </c>
      <c r="D301" s="45">
        <v>40</v>
      </c>
    </row>
    <row r="302" spans="1:4" x14ac:dyDescent="0.25">
      <c r="A302" s="198" t="s">
        <v>829</v>
      </c>
      <c r="B302" s="23" t="s">
        <v>478</v>
      </c>
      <c r="C302" s="191" t="s">
        <v>372</v>
      </c>
      <c r="D302" s="45">
        <v>40</v>
      </c>
    </row>
    <row r="303" spans="1:4" ht="31.5" x14ac:dyDescent="0.25">
      <c r="A303" s="198" t="s">
        <v>829</v>
      </c>
      <c r="B303" s="23" t="s">
        <v>534</v>
      </c>
      <c r="C303" s="191" t="s">
        <v>231</v>
      </c>
      <c r="D303" s="45">
        <v>105</v>
      </c>
    </row>
    <row r="304" spans="1:4" x14ac:dyDescent="0.25">
      <c r="A304" s="198" t="s">
        <v>829</v>
      </c>
      <c r="B304" s="23" t="s">
        <v>535</v>
      </c>
      <c r="C304" s="191" t="s">
        <v>477</v>
      </c>
      <c r="D304" s="45">
        <v>105</v>
      </c>
    </row>
    <row r="305" spans="1:4" x14ac:dyDescent="0.25">
      <c r="A305" s="198" t="s">
        <v>829</v>
      </c>
      <c r="B305" s="23" t="s">
        <v>536</v>
      </c>
      <c r="C305" s="191" t="s">
        <v>235</v>
      </c>
      <c r="D305" s="45">
        <v>105</v>
      </c>
    </row>
    <row r="306" spans="1:4" ht="47.25" x14ac:dyDescent="0.25">
      <c r="A306" s="198" t="s">
        <v>829</v>
      </c>
      <c r="B306" s="23" t="s">
        <v>545</v>
      </c>
      <c r="C306" s="191" t="s">
        <v>360</v>
      </c>
      <c r="D306" s="45">
        <v>800</v>
      </c>
    </row>
    <row r="307" spans="1:4" ht="31.5" x14ac:dyDescent="0.25">
      <c r="A307" s="198" t="s">
        <v>829</v>
      </c>
      <c r="B307" s="23" t="s">
        <v>548</v>
      </c>
      <c r="C307" s="191" t="s">
        <v>361</v>
      </c>
      <c r="D307" s="45">
        <v>570</v>
      </c>
    </row>
    <row r="308" spans="1:4" ht="31.5" x14ac:dyDescent="0.25">
      <c r="A308" s="198" t="s">
        <v>829</v>
      </c>
      <c r="B308" s="23" t="s">
        <v>549</v>
      </c>
      <c r="C308" s="191" t="s">
        <v>362</v>
      </c>
      <c r="D308" s="45">
        <v>1000</v>
      </c>
    </row>
    <row r="309" spans="1:4" ht="31.5" x14ac:dyDescent="0.25">
      <c r="A309" s="198" t="s">
        <v>829</v>
      </c>
      <c r="B309" s="23" t="s">
        <v>550</v>
      </c>
      <c r="C309" s="191" t="s">
        <v>363</v>
      </c>
      <c r="D309" s="45">
        <v>750</v>
      </c>
    </row>
    <row r="310" spans="1:4" ht="31.5" x14ac:dyDescent="0.25">
      <c r="A310" s="198" t="s">
        <v>829</v>
      </c>
      <c r="B310" s="23" t="s">
        <v>551</v>
      </c>
      <c r="C310" s="191" t="s">
        <v>364</v>
      </c>
      <c r="D310" s="45">
        <v>770</v>
      </c>
    </row>
    <row r="311" spans="1:4" ht="31.5" x14ac:dyDescent="0.25">
      <c r="A311" s="198" t="s">
        <v>829</v>
      </c>
      <c r="B311" s="23" t="s">
        <v>554</v>
      </c>
      <c r="C311" s="191" t="s">
        <v>365</v>
      </c>
      <c r="D311" s="45">
        <v>350</v>
      </c>
    </row>
    <row r="312" spans="1:4" ht="35.450000000000003" customHeight="1" x14ac:dyDescent="0.25">
      <c r="A312" s="198" t="s">
        <v>829</v>
      </c>
      <c r="B312" s="23" t="s">
        <v>555</v>
      </c>
      <c r="C312" s="191" t="s">
        <v>368</v>
      </c>
      <c r="D312" s="45">
        <v>1100</v>
      </c>
    </row>
    <row r="313" spans="1:4" ht="31.5" x14ac:dyDescent="0.25">
      <c r="A313" s="198" t="s">
        <v>829</v>
      </c>
      <c r="B313" s="23" t="s">
        <v>556</v>
      </c>
      <c r="C313" s="191" t="s">
        <v>366</v>
      </c>
      <c r="D313" s="45">
        <v>350</v>
      </c>
    </row>
    <row r="314" spans="1:4" x14ac:dyDescent="0.25">
      <c r="A314" s="198" t="s">
        <v>829</v>
      </c>
      <c r="B314" s="23" t="s">
        <v>557</v>
      </c>
      <c r="C314" s="191" t="s">
        <v>367</v>
      </c>
      <c r="D314" s="45">
        <v>440</v>
      </c>
    </row>
    <row r="315" spans="1:4" ht="31.5" x14ac:dyDescent="0.25">
      <c r="A315" s="198" t="s">
        <v>829</v>
      </c>
      <c r="B315" s="23" t="s">
        <v>558</v>
      </c>
      <c r="C315" s="191" t="s">
        <v>317</v>
      </c>
      <c r="D315" s="45">
        <v>200</v>
      </c>
    </row>
    <row r="316" spans="1:4" ht="12.75" customHeight="1" x14ac:dyDescent="0.25">
      <c r="A316" s="199"/>
      <c r="B316" s="51"/>
      <c r="C316" s="146"/>
      <c r="D316" s="46"/>
    </row>
    <row r="317" spans="1:4" ht="58.5" x14ac:dyDescent="0.25">
      <c r="A317" s="255" t="s">
        <v>830</v>
      </c>
      <c r="B317" s="158"/>
      <c r="C317" s="263" t="s">
        <v>993</v>
      </c>
      <c r="D317" s="193"/>
    </row>
    <row r="318" spans="1:4" ht="12.75" customHeight="1" x14ac:dyDescent="0.25">
      <c r="A318" s="186" t="s">
        <v>830</v>
      </c>
      <c r="B318" s="23" t="s">
        <v>254</v>
      </c>
      <c r="C318" s="139" t="s">
        <v>213</v>
      </c>
      <c r="D318" s="45">
        <v>30</v>
      </c>
    </row>
    <row r="319" spans="1:4" ht="12.75" customHeight="1" x14ac:dyDescent="0.25">
      <c r="A319" s="186" t="s">
        <v>830</v>
      </c>
      <c r="B319" s="23" t="s">
        <v>253</v>
      </c>
      <c r="C319" s="139" t="s">
        <v>220</v>
      </c>
      <c r="D319" s="45">
        <v>25</v>
      </c>
    </row>
    <row r="320" spans="1:4" ht="12.75" customHeight="1" x14ac:dyDescent="0.25">
      <c r="A320" s="186" t="s">
        <v>830</v>
      </c>
      <c r="B320" s="23" t="s">
        <v>261</v>
      </c>
      <c r="C320" s="139" t="s">
        <v>229</v>
      </c>
      <c r="D320" s="45">
        <v>25</v>
      </c>
    </row>
    <row r="321" spans="1:9" ht="12.75" customHeight="1" x14ac:dyDescent="0.25">
      <c r="A321" s="186" t="s">
        <v>830</v>
      </c>
      <c r="B321" s="23" t="s">
        <v>264</v>
      </c>
      <c r="C321" s="192" t="s">
        <v>232</v>
      </c>
      <c r="D321" s="163">
        <v>40</v>
      </c>
    </row>
    <row r="322" spans="1:9" ht="12.75" customHeight="1" x14ac:dyDescent="0.25">
      <c r="A322" s="186" t="s">
        <v>830</v>
      </c>
      <c r="B322" s="23" t="s">
        <v>392</v>
      </c>
      <c r="C322" s="191" t="s">
        <v>428</v>
      </c>
      <c r="D322" s="45">
        <v>80</v>
      </c>
    </row>
    <row r="323" spans="1:9" ht="12.75" customHeight="1" x14ac:dyDescent="0.25">
      <c r="A323" s="186" t="s">
        <v>830</v>
      </c>
      <c r="B323" s="23" t="s">
        <v>526</v>
      </c>
      <c r="C323" s="191" t="s">
        <v>231</v>
      </c>
      <c r="D323" s="45">
        <v>105</v>
      </c>
    </row>
    <row r="324" spans="1:9" ht="12.75" customHeight="1" x14ac:dyDescent="0.25">
      <c r="A324" s="186" t="s">
        <v>830</v>
      </c>
      <c r="B324" s="23" t="s">
        <v>408</v>
      </c>
      <c r="C324" s="191" t="s">
        <v>109</v>
      </c>
      <c r="D324" s="45">
        <v>160</v>
      </c>
    </row>
    <row r="325" spans="1:9" ht="12.75" customHeight="1" x14ac:dyDescent="0.25">
      <c r="A325" s="186" t="s">
        <v>830</v>
      </c>
      <c r="B325" s="23" t="s">
        <v>458</v>
      </c>
      <c r="C325" s="191" t="s">
        <v>235</v>
      </c>
      <c r="D325" s="45">
        <v>105</v>
      </c>
    </row>
    <row r="326" spans="1:9" ht="12.75" customHeight="1" x14ac:dyDescent="0.25">
      <c r="A326" s="186" t="s">
        <v>830</v>
      </c>
      <c r="B326" s="23" t="s">
        <v>527</v>
      </c>
      <c r="C326" s="191" t="s">
        <v>110</v>
      </c>
      <c r="D326" s="45"/>
    </row>
    <row r="327" spans="1:9" ht="12.75" customHeight="1" x14ac:dyDescent="0.25">
      <c r="A327" s="186" t="s">
        <v>830</v>
      </c>
      <c r="B327" s="21" t="s">
        <v>528</v>
      </c>
      <c r="C327" s="364" t="s">
        <v>111</v>
      </c>
      <c r="D327" s="45">
        <v>150</v>
      </c>
    </row>
    <row r="328" spans="1:9" ht="12.75" customHeight="1" x14ac:dyDescent="0.25">
      <c r="A328" s="186" t="s">
        <v>830</v>
      </c>
      <c r="B328" s="21" t="s">
        <v>529</v>
      </c>
      <c r="C328" s="364" t="s">
        <v>112</v>
      </c>
      <c r="D328" s="45">
        <v>250</v>
      </c>
    </row>
    <row r="329" spans="1:9" ht="12.75" customHeight="1" x14ac:dyDescent="0.25">
      <c r="A329" s="186" t="s">
        <v>830</v>
      </c>
      <c r="B329" s="23" t="s">
        <v>530</v>
      </c>
      <c r="C329" s="191" t="s">
        <v>113</v>
      </c>
      <c r="D329" s="45">
        <v>250</v>
      </c>
    </row>
    <row r="330" spans="1:9" ht="12.75" customHeight="1" x14ac:dyDescent="0.25">
      <c r="A330" s="186" t="s">
        <v>830</v>
      </c>
      <c r="B330" s="23" t="s">
        <v>462</v>
      </c>
      <c r="C330" s="191" t="s">
        <v>233</v>
      </c>
      <c r="D330" s="45">
        <v>230</v>
      </c>
    </row>
    <row r="331" spans="1:9" ht="12.75" customHeight="1" x14ac:dyDescent="0.25">
      <c r="A331" s="199"/>
      <c r="B331" s="51"/>
      <c r="C331" s="146"/>
      <c r="D331" s="46"/>
    </row>
    <row r="332" spans="1:9" x14ac:dyDescent="0.25">
      <c r="A332" s="199"/>
      <c r="B332" s="35"/>
      <c r="C332" s="36"/>
    </row>
    <row r="333" spans="1:9" ht="58.15" customHeight="1" x14ac:dyDescent="0.25">
      <c r="A333" s="509" t="s">
        <v>763</v>
      </c>
      <c r="B333" s="509"/>
      <c r="C333" s="509"/>
      <c r="D333" s="509"/>
      <c r="E333" s="212"/>
      <c r="F333" s="212"/>
      <c r="G333" s="212"/>
      <c r="H333" s="212"/>
      <c r="I333" s="212"/>
    </row>
    <row r="334" spans="1:9" x14ac:dyDescent="0.25">
      <c r="A334" s="199"/>
      <c r="B334" s="159"/>
      <c r="C334" s="159"/>
      <c r="D334" s="159"/>
    </row>
  </sheetData>
  <mergeCells count="3">
    <mergeCell ref="B1:D1"/>
    <mergeCell ref="B281:D281"/>
    <mergeCell ref="A333:D333"/>
  </mergeCells>
  <printOptions horizontalCentered="1"/>
  <pageMargins left="0.74803149606299213" right="0.74803149606299213" top="1.1811023622047245" bottom="0.78740157480314965" header="0.39370078740157483" footer="0.39370078740157483"/>
  <pageSetup paperSize="9" orientation="portrait" r:id="rId1"/>
  <headerFooter alignWithMargins="0">
    <oddHeader>&amp;L&amp;G</oddHeader>
    <oddFooter>&amp;C&amp;"Times New Roman,Corsivo"&amp;8Tabella 1
Tariffe per operazioni singole o determinazioni di carattere generale: area chimica e biologica&amp;R&amp;"Times New Roman,Normale"&amp;P/&amp;N</oddFooter>
  </headerFooter>
  <ignoredErrors>
    <ignoredError sqref="A331:A332 B6:B174 A316:B316 B272:B277 B179:B233 A177:A178 B269:B270 B280 B283 B284:B315 B319:B330 B317 B318 B235:B268 B27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K33"/>
  <sheetViews>
    <sheetView topLeftCell="A10" zoomScaleNormal="100" workbookViewId="0">
      <selection activeCell="G29" sqref="G29"/>
    </sheetView>
    <sheetView workbookViewId="1">
      <selection sqref="A1:D1"/>
    </sheetView>
    <sheetView workbookViewId="2">
      <selection sqref="A1:D1"/>
    </sheetView>
  </sheetViews>
  <sheetFormatPr defaultColWidth="9.28515625" defaultRowHeight="12.75" x14ac:dyDescent="0.2"/>
  <cols>
    <col min="1" max="1" width="14" style="8" customWidth="1"/>
    <col min="2" max="2" width="14.28515625" style="8" customWidth="1"/>
    <col min="3" max="3" width="55.5703125" style="8" customWidth="1"/>
    <col min="4" max="4" width="17.85546875" style="8" customWidth="1"/>
    <col min="5" max="16384" width="9.28515625" style="8"/>
  </cols>
  <sheetData>
    <row r="1" spans="1:11" ht="30" customHeight="1" x14ac:dyDescent="0.2">
      <c r="A1" s="510" t="s">
        <v>805</v>
      </c>
      <c r="B1" s="511"/>
      <c r="C1" s="511"/>
      <c r="D1" s="511"/>
      <c r="E1" s="1"/>
    </row>
    <row r="2" spans="1:11" ht="30" customHeight="1" x14ac:dyDescent="0.2">
      <c r="A2" s="7"/>
      <c r="B2" s="7"/>
      <c r="C2" s="7"/>
      <c r="D2" s="7"/>
      <c r="E2" s="1"/>
    </row>
    <row r="3" spans="1:11" ht="46.15" customHeight="1" x14ac:dyDescent="0.2">
      <c r="A3" s="280" t="s">
        <v>251</v>
      </c>
      <c r="B3" s="264" t="s">
        <v>252</v>
      </c>
      <c r="C3" s="512" t="s">
        <v>461</v>
      </c>
      <c r="D3" s="513"/>
      <c r="E3" s="172"/>
      <c r="F3" s="172"/>
      <c r="G3" s="172"/>
      <c r="H3" s="172"/>
      <c r="I3" s="172"/>
      <c r="J3" s="172"/>
      <c r="K3" s="172"/>
    </row>
    <row r="4" spans="1:11" s="9" customFormat="1" ht="12.75" customHeight="1" x14ac:dyDescent="0.2">
      <c r="A4" s="7"/>
      <c r="B4" s="7"/>
      <c r="C4" s="7"/>
      <c r="D4" s="7"/>
      <c r="E4" s="10"/>
    </row>
    <row r="5" spans="1:11" ht="12.75" customHeight="1" x14ac:dyDescent="0.2">
      <c r="A5" s="17" t="s">
        <v>831</v>
      </c>
      <c r="B5" s="17"/>
      <c r="C5" s="263" t="s">
        <v>1</v>
      </c>
      <c r="D5" s="173"/>
    </row>
    <row r="6" spans="1:11" ht="38.25" customHeight="1" x14ac:dyDescent="0.2">
      <c r="A6" s="171" t="s">
        <v>831</v>
      </c>
      <c r="B6" s="171" t="s">
        <v>254</v>
      </c>
      <c r="C6" s="174" t="s">
        <v>433</v>
      </c>
      <c r="D6" s="2">
        <v>40</v>
      </c>
    </row>
    <row r="7" spans="1:11" ht="38.25" customHeight="1" x14ac:dyDescent="0.2">
      <c r="A7" s="236" t="s">
        <v>831</v>
      </c>
      <c r="B7" s="207" t="s">
        <v>253</v>
      </c>
      <c r="C7" s="174" t="s">
        <v>434</v>
      </c>
      <c r="D7" s="2">
        <v>50</v>
      </c>
    </row>
    <row r="8" spans="1:11" ht="25.5" customHeight="1" x14ac:dyDescent="0.2">
      <c r="A8" s="236" t="s">
        <v>831</v>
      </c>
      <c r="B8" s="207" t="s">
        <v>261</v>
      </c>
      <c r="C8" s="174" t="s">
        <v>435</v>
      </c>
      <c r="D8" s="2">
        <v>40</v>
      </c>
    </row>
    <row r="9" spans="1:11" ht="25.5" customHeight="1" x14ac:dyDescent="0.2">
      <c r="A9" s="236" t="s">
        <v>831</v>
      </c>
      <c r="B9" s="207" t="s">
        <v>264</v>
      </c>
      <c r="C9" s="174" t="s">
        <v>436</v>
      </c>
      <c r="D9" s="2">
        <v>50</v>
      </c>
    </row>
    <row r="10" spans="1:11" ht="38.25" customHeight="1" x14ac:dyDescent="0.2">
      <c r="A10" s="487" t="s">
        <v>831</v>
      </c>
      <c r="B10" s="487" t="s">
        <v>392</v>
      </c>
      <c r="C10" s="492" t="s">
        <v>437</v>
      </c>
      <c r="D10" s="493">
        <v>40</v>
      </c>
    </row>
    <row r="11" spans="1:11" ht="38.25" customHeight="1" x14ac:dyDescent="0.2">
      <c r="A11" s="236" t="s">
        <v>831</v>
      </c>
      <c r="B11" s="236" t="s">
        <v>526</v>
      </c>
      <c r="C11" s="174" t="s">
        <v>438</v>
      </c>
      <c r="D11" s="2">
        <v>50</v>
      </c>
    </row>
    <row r="12" spans="1:11" ht="38.25" customHeight="1" x14ac:dyDescent="0.2">
      <c r="A12" s="489"/>
      <c r="B12" s="489"/>
      <c r="C12" s="13"/>
      <c r="D12" s="62"/>
    </row>
    <row r="13" spans="1:11" ht="19.5" x14ac:dyDescent="0.2">
      <c r="A13" s="236" t="s">
        <v>989</v>
      </c>
      <c r="B13" s="236"/>
      <c r="C13" s="263" t="s">
        <v>70</v>
      </c>
      <c r="D13" s="170"/>
    </row>
    <row r="14" spans="1:11" ht="25.5" x14ac:dyDescent="0.2">
      <c r="A14" s="488" t="s">
        <v>989</v>
      </c>
      <c r="B14" s="488" t="s">
        <v>254</v>
      </c>
      <c r="C14" s="494" t="s">
        <v>439</v>
      </c>
      <c r="D14" s="495">
        <v>96</v>
      </c>
    </row>
    <row r="15" spans="1:11" ht="25.5" x14ac:dyDescent="0.2">
      <c r="A15" s="236" t="s">
        <v>989</v>
      </c>
      <c r="B15" s="236" t="s">
        <v>253</v>
      </c>
      <c r="C15" s="174" t="s">
        <v>440</v>
      </c>
      <c r="D15" s="2">
        <v>120</v>
      </c>
    </row>
    <row r="16" spans="1:11" ht="25.5" x14ac:dyDescent="0.2">
      <c r="A16" s="236" t="s">
        <v>989</v>
      </c>
      <c r="B16" s="236" t="s">
        <v>261</v>
      </c>
      <c r="C16" s="174" t="s">
        <v>441</v>
      </c>
      <c r="D16" s="2">
        <v>250</v>
      </c>
    </row>
    <row r="17" spans="1:5" x14ac:dyDescent="0.2">
      <c r="A17" s="236" t="s">
        <v>989</v>
      </c>
      <c r="B17" s="236" t="s">
        <v>264</v>
      </c>
      <c r="C17" s="174" t="s">
        <v>442</v>
      </c>
      <c r="D17" s="2">
        <v>355</v>
      </c>
    </row>
    <row r="18" spans="1:5" x14ac:dyDescent="0.2">
      <c r="A18" s="236" t="s">
        <v>989</v>
      </c>
      <c r="B18" s="236" t="s">
        <v>392</v>
      </c>
      <c r="C18" s="174" t="s">
        <v>443</v>
      </c>
      <c r="D18" s="2">
        <v>1035</v>
      </c>
    </row>
    <row r="19" spans="1:5" ht="25.5" x14ac:dyDescent="0.2">
      <c r="A19" s="236" t="s">
        <v>989</v>
      </c>
      <c r="B19" s="236" t="s">
        <v>526</v>
      </c>
      <c r="C19" s="174" t="s">
        <v>444</v>
      </c>
      <c r="D19" s="2">
        <v>60</v>
      </c>
    </row>
    <row r="20" spans="1:5" s="9" customFormat="1" ht="25.5" x14ac:dyDescent="0.2">
      <c r="A20" s="236" t="s">
        <v>989</v>
      </c>
      <c r="B20" s="236" t="s">
        <v>408</v>
      </c>
      <c r="C20" s="174" t="s">
        <v>445</v>
      </c>
      <c r="D20" s="2">
        <v>120</v>
      </c>
    </row>
    <row r="21" spans="1:5" s="9" customFormat="1" ht="25.5" x14ac:dyDescent="0.2">
      <c r="A21" s="236" t="s">
        <v>989</v>
      </c>
      <c r="B21" s="236" t="s">
        <v>458</v>
      </c>
      <c r="C21" s="174" t="s">
        <v>118</v>
      </c>
      <c r="D21" s="2">
        <v>295</v>
      </c>
    </row>
    <row r="22" spans="1:5" s="9" customFormat="1" x14ac:dyDescent="0.2">
      <c r="A22" s="236" t="s">
        <v>989</v>
      </c>
      <c r="B22" s="236" t="s">
        <v>527</v>
      </c>
      <c r="C22" s="174" t="s">
        <v>447</v>
      </c>
      <c r="D22" s="2">
        <v>600</v>
      </c>
      <c r="E22" s="22"/>
    </row>
    <row r="23" spans="1:5" s="9" customFormat="1" x14ac:dyDescent="0.2">
      <c r="A23" s="489"/>
      <c r="B23" s="489"/>
      <c r="C23" s="13"/>
      <c r="D23" s="62"/>
      <c r="E23" s="22"/>
    </row>
    <row r="24" spans="1:5" ht="19.5" x14ac:dyDescent="0.2">
      <c r="A24" s="236" t="s">
        <v>990</v>
      </c>
      <c r="B24" s="236"/>
      <c r="C24" s="263" t="s">
        <v>71</v>
      </c>
      <c r="D24" s="170"/>
    </row>
    <row r="25" spans="1:5" ht="42.75" customHeight="1" x14ac:dyDescent="0.2">
      <c r="A25" s="236" t="s">
        <v>990</v>
      </c>
      <c r="B25" s="171" t="s">
        <v>254</v>
      </c>
      <c r="C25" s="224" t="s">
        <v>794</v>
      </c>
      <c r="D25" s="422" t="s">
        <v>918</v>
      </c>
    </row>
    <row r="26" spans="1:5" ht="42.75" customHeight="1" x14ac:dyDescent="0.2">
      <c r="A26" s="236" t="s">
        <v>990</v>
      </c>
      <c r="B26" s="236" t="s">
        <v>253</v>
      </c>
      <c r="C26" s="224" t="s">
        <v>795</v>
      </c>
      <c r="D26" s="422" t="s">
        <v>918</v>
      </c>
    </row>
    <row r="27" spans="1:5" ht="42.75" customHeight="1" x14ac:dyDescent="0.2">
      <c r="A27" s="236" t="s">
        <v>990</v>
      </c>
      <c r="B27" s="236" t="s">
        <v>261</v>
      </c>
      <c r="C27" s="224" t="s">
        <v>796</v>
      </c>
      <c r="D27" s="422" t="s">
        <v>918</v>
      </c>
    </row>
    <row r="28" spans="1:5" ht="27.6" customHeight="1" x14ac:dyDescent="0.2">
      <c r="A28" s="489"/>
      <c r="B28" s="489"/>
      <c r="C28" s="490"/>
      <c r="D28" s="491"/>
    </row>
    <row r="29" spans="1:5" ht="19.5" x14ac:dyDescent="0.2">
      <c r="A29" s="236" t="s">
        <v>991</v>
      </c>
      <c r="B29" s="236"/>
      <c r="C29" s="263" t="s">
        <v>72</v>
      </c>
      <c r="D29" s="170"/>
    </row>
    <row r="30" spans="1:5" x14ac:dyDescent="0.2">
      <c r="A30" s="236" t="s">
        <v>991</v>
      </c>
      <c r="B30" s="171" t="s">
        <v>254</v>
      </c>
      <c r="C30" s="174" t="s">
        <v>73</v>
      </c>
      <c r="D30" s="2">
        <v>240</v>
      </c>
    </row>
    <row r="31" spans="1:5" x14ac:dyDescent="0.2">
      <c r="A31" s="236" t="s">
        <v>991</v>
      </c>
      <c r="B31" s="236" t="s">
        <v>253</v>
      </c>
      <c r="C31" s="174" t="s">
        <v>74</v>
      </c>
      <c r="D31" s="2">
        <v>215</v>
      </c>
    </row>
    <row r="32" spans="1:5" x14ac:dyDescent="0.2">
      <c r="A32" s="11"/>
      <c r="B32" s="11"/>
      <c r="D32" s="12"/>
    </row>
    <row r="33" spans="1:4" x14ac:dyDescent="0.2">
      <c r="A33" s="11"/>
      <c r="B33" s="11"/>
      <c r="C33" s="16"/>
      <c r="D33" s="12"/>
    </row>
  </sheetData>
  <mergeCells count="2">
    <mergeCell ref="A1:D1"/>
    <mergeCell ref="C3:D3"/>
  </mergeCells>
  <phoneticPr fontId="12" type="noConversion"/>
  <printOptions horizontalCentered="1" verticalCentered="1"/>
  <pageMargins left="0.74803149606299213" right="0.74803149606299213" top="1.1811023622047245" bottom="0.78740157480314965" header="0.39370078740157483" footer="0.39370078740157483"/>
  <pageSetup paperSize="8" scale="97" orientation="landscape" r:id="rId1"/>
  <headerFooter alignWithMargins="0">
    <oddHeader>&amp;L&amp;G</oddHeader>
    <oddFooter>&amp;C&amp;"Times New Roman,Corsivo"&amp;8Tabella 8
Tariffe relative alle analisi sull'amianto&amp;R&amp;"Times New Roman,Normale"&amp;P/&amp;N</oddFooter>
  </headerFooter>
  <ignoredErrors>
    <ignoredError sqref="B6:B11 B29 B14:B22 B24 B25:B27 B30:B31"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F35"/>
  <sheetViews>
    <sheetView topLeftCell="A25" zoomScale="145" zoomScaleNormal="145" workbookViewId="0">
      <selection activeCell="D14" sqref="D14"/>
    </sheetView>
    <sheetView workbookViewId="1">
      <selection sqref="A1:D1"/>
    </sheetView>
    <sheetView workbookViewId="2">
      <selection sqref="A1:D1"/>
    </sheetView>
  </sheetViews>
  <sheetFormatPr defaultColWidth="9.28515625" defaultRowHeight="12.75" x14ac:dyDescent="0.2"/>
  <cols>
    <col min="1" max="2" width="15.7109375" style="6" customWidth="1"/>
    <col min="3" max="3" width="60.7109375" style="6" customWidth="1"/>
    <col min="4" max="4" width="10.7109375" style="62" customWidth="1"/>
    <col min="5" max="5" width="30" style="60" customWidth="1"/>
    <col min="6" max="6" width="44" style="60" customWidth="1"/>
    <col min="7" max="16384" width="9.28515625" style="60"/>
  </cols>
  <sheetData>
    <row r="1" spans="1:6" ht="30" customHeight="1" x14ac:dyDescent="0.2">
      <c r="A1" s="515" t="s">
        <v>806</v>
      </c>
      <c r="B1" s="515"/>
      <c r="C1" s="515"/>
      <c r="D1" s="515"/>
      <c r="E1" s="1"/>
    </row>
    <row r="2" spans="1:6" s="3" customFormat="1" ht="12.75" customHeight="1" x14ac:dyDescent="0.2">
      <c r="A2" s="13"/>
      <c r="B2" s="13"/>
      <c r="C2" s="13"/>
      <c r="D2" s="14"/>
    </row>
    <row r="3" spans="1:6" ht="31.5" x14ac:dyDescent="0.2">
      <c r="A3" s="313" t="s">
        <v>251</v>
      </c>
      <c r="B3" s="314" t="s">
        <v>252</v>
      </c>
      <c r="C3" s="516" t="s">
        <v>15</v>
      </c>
      <c r="D3" s="517"/>
    </row>
    <row r="4" spans="1:6" ht="12.75" customHeight="1" x14ac:dyDescent="0.2">
      <c r="A4" s="5"/>
      <c r="B4" s="5"/>
      <c r="C4" s="15"/>
    </row>
    <row r="5" spans="1:6" ht="31.5" x14ac:dyDescent="0.2">
      <c r="A5" s="198" t="s">
        <v>832</v>
      </c>
      <c r="B5" s="200" t="s">
        <v>254</v>
      </c>
      <c r="C5" s="217" t="s">
        <v>398</v>
      </c>
      <c r="D5" s="2">
        <v>95</v>
      </c>
    </row>
    <row r="6" spans="1:6" ht="47.25" x14ac:dyDescent="0.2">
      <c r="A6" s="198" t="s">
        <v>832</v>
      </c>
      <c r="B6" s="200" t="s">
        <v>253</v>
      </c>
      <c r="C6" s="217" t="s">
        <v>399</v>
      </c>
      <c r="D6" s="2">
        <v>65</v>
      </c>
    </row>
    <row r="7" spans="1:6" ht="15.75" x14ac:dyDescent="0.2">
      <c r="A7" s="198" t="s">
        <v>832</v>
      </c>
      <c r="B7" s="200" t="s">
        <v>261</v>
      </c>
      <c r="C7" s="217" t="s">
        <v>400</v>
      </c>
      <c r="D7" s="2">
        <v>90</v>
      </c>
    </row>
    <row r="8" spans="1:6" ht="31.5" x14ac:dyDescent="0.2">
      <c r="A8" s="198" t="s">
        <v>832</v>
      </c>
      <c r="B8" s="200" t="s">
        <v>264</v>
      </c>
      <c r="C8" s="217" t="s">
        <v>401</v>
      </c>
      <c r="D8" s="416">
        <v>250</v>
      </c>
      <c r="E8" s="25"/>
      <c r="F8" s="25"/>
    </row>
    <row r="9" spans="1:6" ht="31.5" x14ac:dyDescent="0.2">
      <c r="A9" s="198" t="s">
        <v>832</v>
      </c>
      <c r="B9" s="200" t="s">
        <v>392</v>
      </c>
      <c r="C9" s="217" t="s">
        <v>402</v>
      </c>
      <c r="D9" s="416">
        <v>250</v>
      </c>
      <c r="E9" s="25"/>
      <c r="F9" s="25"/>
    </row>
    <row r="10" spans="1:6" ht="47.45" customHeight="1" x14ac:dyDescent="0.2">
      <c r="A10" s="198" t="s">
        <v>832</v>
      </c>
      <c r="B10" s="200" t="s">
        <v>526</v>
      </c>
      <c r="C10" s="217" t="s">
        <v>403</v>
      </c>
      <c r="D10" s="2">
        <v>170</v>
      </c>
    </row>
    <row r="11" spans="1:6" ht="60" customHeight="1" x14ac:dyDescent="0.2">
      <c r="A11" s="198" t="s">
        <v>832</v>
      </c>
      <c r="B11" s="200" t="s">
        <v>408</v>
      </c>
      <c r="C11" s="217" t="s">
        <v>404</v>
      </c>
      <c r="D11" s="2">
        <v>250</v>
      </c>
    </row>
    <row r="12" spans="1:6" ht="73.5" x14ac:dyDescent="0.2">
      <c r="A12" s="198" t="s">
        <v>832</v>
      </c>
      <c r="B12" s="200" t="s">
        <v>458</v>
      </c>
      <c r="C12" s="217" t="s">
        <v>405</v>
      </c>
      <c r="D12" s="415" t="s">
        <v>984</v>
      </c>
    </row>
    <row r="13" spans="1:6" ht="73.5" x14ac:dyDescent="0.2">
      <c r="A13" s="198" t="s">
        <v>832</v>
      </c>
      <c r="B13" s="200" t="s">
        <v>527</v>
      </c>
      <c r="C13" s="217" t="s">
        <v>406</v>
      </c>
      <c r="D13" s="415" t="s">
        <v>985</v>
      </c>
    </row>
    <row r="14" spans="1:6" ht="31.5" x14ac:dyDescent="0.2">
      <c r="A14" s="198" t="s">
        <v>832</v>
      </c>
      <c r="B14" s="200" t="s">
        <v>530</v>
      </c>
      <c r="C14" s="217" t="s">
        <v>407</v>
      </c>
      <c r="D14" s="2">
        <v>10</v>
      </c>
    </row>
    <row r="15" spans="1:6" x14ac:dyDescent="0.2">
      <c r="A15" s="60"/>
      <c r="B15" s="60"/>
      <c r="C15" s="60"/>
      <c r="D15" s="60"/>
    </row>
    <row r="16" spans="1:6" s="258" customFormat="1" ht="41.45" customHeight="1" x14ac:dyDescent="0.2">
      <c r="A16" s="186" t="s">
        <v>833</v>
      </c>
      <c r="B16" s="225"/>
      <c r="C16" s="263" t="s">
        <v>16</v>
      </c>
      <c r="D16" s="263"/>
    </row>
    <row r="17" spans="1:6" s="258" customFormat="1" ht="63" x14ac:dyDescent="0.2">
      <c r="A17" s="186" t="s">
        <v>833</v>
      </c>
      <c r="B17" s="200" t="s">
        <v>254</v>
      </c>
      <c r="C17" s="217" t="s">
        <v>227</v>
      </c>
      <c r="D17" s="26">
        <v>570</v>
      </c>
    </row>
    <row r="18" spans="1:6" s="258" customFormat="1" ht="47.25" x14ac:dyDescent="0.2">
      <c r="A18" s="186" t="s">
        <v>833</v>
      </c>
      <c r="B18" s="200" t="s">
        <v>253</v>
      </c>
      <c r="C18" s="217" t="s">
        <v>225</v>
      </c>
      <c r="D18" s="26">
        <v>67</v>
      </c>
    </row>
    <row r="19" spans="1:6" s="258" customFormat="1" ht="47.25" x14ac:dyDescent="0.2">
      <c r="A19" s="186" t="s">
        <v>833</v>
      </c>
      <c r="B19" s="200" t="s">
        <v>261</v>
      </c>
      <c r="C19" s="217" t="s">
        <v>226</v>
      </c>
      <c r="D19" s="26">
        <v>270</v>
      </c>
      <c r="F19" s="417" t="s">
        <v>909</v>
      </c>
    </row>
    <row r="20" spans="1:6" s="258" customFormat="1" ht="84" x14ac:dyDescent="0.2">
      <c r="A20" s="186" t="s">
        <v>833</v>
      </c>
      <c r="B20" s="200" t="s">
        <v>264</v>
      </c>
      <c r="C20" s="217" t="s">
        <v>228</v>
      </c>
      <c r="D20" s="218" t="s">
        <v>999</v>
      </c>
    </row>
    <row r="21" spans="1:6" s="258" customFormat="1" x14ac:dyDescent="0.2"/>
    <row r="22" spans="1:6" ht="19.5" x14ac:dyDescent="0.2">
      <c r="A22" s="186" t="s">
        <v>834</v>
      </c>
      <c r="B22" s="496"/>
      <c r="C22" s="263" t="s">
        <v>789</v>
      </c>
      <c r="D22" s="263"/>
    </row>
    <row r="23" spans="1:6" ht="12.75" customHeight="1" x14ac:dyDescent="0.2">
      <c r="A23" s="186" t="s">
        <v>834</v>
      </c>
      <c r="B23" s="23" t="s">
        <v>254</v>
      </c>
      <c r="C23" s="185" t="s">
        <v>454</v>
      </c>
    </row>
    <row r="24" spans="1:6" ht="15.75" x14ac:dyDescent="0.2">
      <c r="A24" s="186" t="s">
        <v>834</v>
      </c>
      <c r="B24" s="223" t="s">
        <v>771</v>
      </c>
      <c r="C24" s="222" t="s">
        <v>448</v>
      </c>
      <c r="D24" s="175">
        <v>500</v>
      </c>
    </row>
    <row r="25" spans="1:6" ht="15.75" x14ac:dyDescent="0.2">
      <c r="A25" s="186" t="s">
        <v>834</v>
      </c>
      <c r="B25" s="223" t="s">
        <v>774</v>
      </c>
      <c r="C25" s="222" t="s">
        <v>449</v>
      </c>
      <c r="D25" s="175">
        <v>700</v>
      </c>
    </row>
    <row r="26" spans="1:6" ht="15.75" x14ac:dyDescent="0.2">
      <c r="A26" s="186" t="s">
        <v>834</v>
      </c>
      <c r="B26" s="223" t="s">
        <v>782</v>
      </c>
      <c r="C26" s="222" t="s">
        <v>450</v>
      </c>
      <c r="D26" s="175">
        <v>60</v>
      </c>
    </row>
    <row r="27" spans="1:6" ht="42.75" x14ac:dyDescent="0.2">
      <c r="A27" s="186" t="s">
        <v>834</v>
      </c>
      <c r="B27" s="23" t="s">
        <v>253</v>
      </c>
      <c r="C27" s="188" t="s">
        <v>451</v>
      </c>
      <c r="D27" s="175"/>
    </row>
    <row r="28" spans="1:6" ht="15.75" x14ac:dyDescent="0.2">
      <c r="A28" s="186" t="s">
        <v>834</v>
      </c>
      <c r="B28" s="223" t="s">
        <v>255</v>
      </c>
      <c r="C28" s="222" t="s">
        <v>452</v>
      </c>
      <c r="D28" s="175">
        <v>450</v>
      </c>
    </row>
    <row r="29" spans="1:6" ht="15.75" x14ac:dyDescent="0.2">
      <c r="A29" s="186" t="s">
        <v>834</v>
      </c>
      <c r="B29" s="223" t="s">
        <v>696</v>
      </c>
      <c r="C29" s="222" t="s">
        <v>453</v>
      </c>
      <c r="D29" s="175">
        <v>750</v>
      </c>
    </row>
    <row r="30" spans="1:6" ht="15.75" x14ac:dyDescent="0.2">
      <c r="A30" s="186" t="s">
        <v>834</v>
      </c>
      <c r="B30" s="23" t="s">
        <v>261</v>
      </c>
      <c r="C30" s="174" t="s">
        <v>126</v>
      </c>
      <c r="D30" s="175"/>
    </row>
    <row r="31" spans="1:6" ht="15.75" x14ac:dyDescent="0.2">
      <c r="A31" s="186" t="s">
        <v>834</v>
      </c>
      <c r="B31" s="223" t="s">
        <v>262</v>
      </c>
      <c r="C31" s="222" t="s">
        <v>785</v>
      </c>
      <c r="D31" s="175">
        <v>300</v>
      </c>
    </row>
    <row r="32" spans="1:6" ht="15.75" x14ac:dyDescent="0.2">
      <c r="A32" s="186" t="s">
        <v>834</v>
      </c>
      <c r="B32" s="223" t="s">
        <v>263</v>
      </c>
      <c r="C32" s="222" t="s">
        <v>522</v>
      </c>
      <c r="D32" s="175">
        <v>60</v>
      </c>
    </row>
    <row r="33" spans="1:4" ht="15.75" x14ac:dyDescent="0.2">
      <c r="A33" s="186" t="s">
        <v>834</v>
      </c>
      <c r="B33" s="223" t="s">
        <v>783</v>
      </c>
      <c r="C33" s="222" t="s">
        <v>784</v>
      </c>
      <c r="D33" s="175">
        <v>30</v>
      </c>
    </row>
    <row r="35" spans="1:4" x14ac:dyDescent="0.2">
      <c r="A35" s="514" t="s">
        <v>14</v>
      </c>
      <c r="B35" s="514"/>
      <c r="C35" s="514"/>
    </row>
  </sheetData>
  <mergeCells count="3">
    <mergeCell ref="A35:C35"/>
    <mergeCell ref="A1:D1"/>
    <mergeCell ref="C3:D3"/>
  </mergeCells>
  <phoneticPr fontId="12" type="noConversion"/>
  <printOptions horizontalCentered="1"/>
  <pageMargins left="0.74803149606299213" right="0.74803149606299213" top="1.1811023622047245" bottom="0.78740157480314965" header="0.39370078740157483" footer="0.39370078740157483"/>
  <pageSetup paperSize="9" orientation="portrait" r:id="rId1"/>
  <headerFooter alignWithMargins="0">
    <oddHeader>&amp;L&amp;G</oddHeader>
    <oddFooter>&amp;C&amp;"Times New Roman,Corsivo"&amp;8Tabella 3
Tariffe per area fisica ambientale&amp;R&amp;"Times New Roman,Normale"&amp;P/&amp;N</oddFooter>
  </headerFooter>
  <ignoredErrors>
    <ignoredError sqref="B23:B30 B5:B14 B17:B20 B16"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H23"/>
  <sheetViews>
    <sheetView topLeftCell="A4" zoomScale="115" zoomScaleNormal="115" workbookViewId="0">
      <selection activeCell="E23" sqref="E23"/>
    </sheetView>
    <sheetView workbookViewId="1">
      <selection sqref="A1:D1"/>
    </sheetView>
    <sheetView workbookViewId="2">
      <selection sqref="A1:D1"/>
    </sheetView>
  </sheetViews>
  <sheetFormatPr defaultRowHeight="12.75" x14ac:dyDescent="0.2"/>
  <cols>
    <col min="1" max="1" width="16.7109375" customWidth="1"/>
    <col min="2" max="2" width="13.7109375" customWidth="1"/>
    <col min="3" max="3" width="66.28515625" customWidth="1"/>
    <col min="4" max="4" width="14.140625" customWidth="1"/>
    <col min="5" max="5" width="41.7109375" customWidth="1"/>
  </cols>
  <sheetData>
    <row r="1" spans="1:8" s="169" customFormat="1" ht="26.45" customHeight="1" x14ac:dyDescent="0.2">
      <c r="A1" s="505" t="s">
        <v>822</v>
      </c>
      <c r="B1" s="506"/>
      <c r="C1" s="506"/>
      <c r="D1" s="507"/>
    </row>
    <row r="3" spans="1:8" ht="39" customHeight="1" x14ac:dyDescent="0.2">
      <c r="A3" s="338" t="s">
        <v>251</v>
      </c>
      <c r="B3" s="339" t="s">
        <v>252</v>
      </c>
      <c r="C3" s="518" t="s">
        <v>821</v>
      </c>
      <c r="D3" s="519"/>
      <c r="E3" s="169"/>
    </row>
    <row r="4" spans="1:8" ht="113.25" x14ac:dyDescent="0.25">
      <c r="A4" s="182" t="s">
        <v>841</v>
      </c>
      <c r="B4" s="215" t="s">
        <v>254</v>
      </c>
      <c r="C4" s="239" t="s">
        <v>1001</v>
      </c>
      <c r="D4" s="211">
        <v>6000</v>
      </c>
      <c r="E4" s="169"/>
    </row>
    <row r="5" spans="1:8" s="169" customFormat="1" ht="47.25" x14ac:dyDescent="0.25">
      <c r="A5" s="182" t="s">
        <v>841</v>
      </c>
      <c r="B5" s="47" t="s">
        <v>253</v>
      </c>
      <c r="C5" s="239" t="s">
        <v>816</v>
      </c>
      <c r="D5" s="240">
        <v>400</v>
      </c>
      <c r="E5" s="232"/>
    </row>
    <row r="6" spans="1:8" s="169" customFormat="1" ht="31.5" x14ac:dyDescent="0.25">
      <c r="A6" s="182" t="s">
        <v>841</v>
      </c>
      <c r="B6" s="47" t="s">
        <v>261</v>
      </c>
      <c r="C6" s="241" t="s">
        <v>817</v>
      </c>
      <c r="D6" s="242"/>
      <c r="E6" s="232"/>
    </row>
    <row r="7" spans="1:8" s="169" customFormat="1" ht="45" x14ac:dyDescent="0.25">
      <c r="A7" s="182" t="s">
        <v>841</v>
      </c>
      <c r="B7" s="265" t="s">
        <v>262</v>
      </c>
      <c r="C7" s="243" t="s">
        <v>813</v>
      </c>
      <c r="D7" s="242">
        <v>190</v>
      </c>
      <c r="E7" s="232"/>
    </row>
    <row r="8" spans="1:8" ht="45" x14ac:dyDescent="0.25">
      <c r="A8" s="182" t="s">
        <v>841</v>
      </c>
      <c r="B8" s="265" t="s">
        <v>263</v>
      </c>
      <c r="C8" s="243" t="s">
        <v>382</v>
      </c>
      <c r="D8" s="242">
        <v>18</v>
      </c>
      <c r="E8" s="39"/>
    </row>
    <row r="9" spans="1:8" ht="16.5" thickBot="1" x14ac:dyDescent="0.3">
      <c r="A9" s="182" t="s">
        <v>841</v>
      </c>
      <c r="B9" s="47" t="s">
        <v>264</v>
      </c>
      <c r="C9" s="244" t="s">
        <v>818</v>
      </c>
      <c r="D9" s="211">
        <v>138</v>
      </c>
      <c r="E9" s="39"/>
      <c r="H9" t="s">
        <v>761</v>
      </c>
    </row>
    <row r="10" spans="1:8" s="169" customFormat="1" ht="47.25" x14ac:dyDescent="0.25">
      <c r="A10" s="182" t="s">
        <v>841</v>
      </c>
      <c r="B10" s="47" t="s">
        <v>392</v>
      </c>
      <c r="C10" s="245" t="s">
        <v>819</v>
      </c>
      <c r="D10" s="240"/>
      <c r="E10" s="39"/>
    </row>
    <row r="11" spans="1:8" ht="15.75" x14ac:dyDescent="0.2">
      <c r="A11" s="182" t="s">
        <v>841</v>
      </c>
      <c r="B11" s="265" t="s">
        <v>393</v>
      </c>
      <c r="C11" s="246" t="s">
        <v>766</v>
      </c>
      <c r="D11" s="240">
        <v>40</v>
      </c>
      <c r="E11" s="169"/>
    </row>
    <row r="12" spans="1:8" ht="47.25" x14ac:dyDescent="0.2">
      <c r="A12" s="182" t="s">
        <v>841</v>
      </c>
      <c r="B12" s="216" t="s">
        <v>394</v>
      </c>
      <c r="C12" s="246" t="s">
        <v>767</v>
      </c>
      <c r="D12" s="399" t="s">
        <v>814</v>
      </c>
      <c r="E12" s="18"/>
    </row>
    <row r="13" spans="1:8" ht="16.5" thickBot="1" x14ac:dyDescent="0.3">
      <c r="A13" s="182" t="s">
        <v>841</v>
      </c>
      <c r="B13" s="216" t="s">
        <v>395</v>
      </c>
      <c r="C13" s="247" t="s">
        <v>769</v>
      </c>
      <c r="D13" s="240">
        <v>40</v>
      </c>
      <c r="E13" s="39"/>
    </row>
    <row r="14" spans="1:8" ht="31.5" x14ac:dyDescent="0.25">
      <c r="A14" s="182" t="s">
        <v>841</v>
      </c>
      <c r="B14" s="47" t="s">
        <v>526</v>
      </c>
      <c r="C14" s="248" t="s">
        <v>820</v>
      </c>
      <c r="D14" s="418"/>
      <c r="E14" s="39"/>
    </row>
    <row r="15" spans="1:8" s="169" customFormat="1" ht="15.75" x14ac:dyDescent="0.25">
      <c r="A15" s="182" t="s">
        <v>841</v>
      </c>
      <c r="B15" s="214" t="s">
        <v>697</v>
      </c>
      <c r="C15" s="246" t="s">
        <v>768</v>
      </c>
      <c r="D15" s="240">
        <v>90</v>
      </c>
      <c r="E15" s="39"/>
      <c r="F15" s="226"/>
    </row>
    <row r="16" spans="1:8" ht="15.75" x14ac:dyDescent="0.2">
      <c r="A16" s="182" t="s">
        <v>841</v>
      </c>
      <c r="B16" s="214" t="s">
        <v>698</v>
      </c>
      <c r="C16" s="249" t="s">
        <v>815</v>
      </c>
      <c r="D16" s="240">
        <v>40</v>
      </c>
      <c r="E16" s="169"/>
    </row>
    <row r="17" spans="1:5" ht="15.75" x14ac:dyDescent="0.2">
      <c r="A17" s="182" t="s">
        <v>841</v>
      </c>
      <c r="B17" s="214" t="s">
        <v>842</v>
      </c>
      <c r="C17" s="250" t="s">
        <v>429</v>
      </c>
      <c r="D17" s="211">
        <v>450</v>
      </c>
      <c r="E17" s="169"/>
    </row>
    <row r="18" spans="1:5" ht="30" x14ac:dyDescent="0.25">
      <c r="A18" s="182" t="s">
        <v>841</v>
      </c>
      <c r="B18" s="214" t="s">
        <v>843</v>
      </c>
      <c r="C18" s="251" t="s">
        <v>446</v>
      </c>
      <c r="D18" s="211">
        <v>65</v>
      </c>
      <c r="E18" s="24"/>
    </row>
    <row r="19" spans="1:5" ht="31.5" x14ac:dyDescent="0.2">
      <c r="A19" s="182" t="s">
        <v>841</v>
      </c>
      <c r="B19" s="47" t="s">
        <v>408</v>
      </c>
      <c r="C19" s="252" t="s">
        <v>430</v>
      </c>
      <c r="D19" s="211">
        <v>10</v>
      </c>
      <c r="E19" s="169"/>
    </row>
    <row r="20" spans="1:5" ht="15.75" x14ac:dyDescent="0.2">
      <c r="A20" s="182" t="s">
        <v>841</v>
      </c>
      <c r="B20" s="265" t="s">
        <v>409</v>
      </c>
      <c r="C20" s="253" t="s">
        <v>431</v>
      </c>
      <c r="D20" s="211">
        <v>20</v>
      </c>
      <c r="E20" s="169"/>
    </row>
    <row r="21" spans="1:5" ht="15.75" x14ac:dyDescent="0.2">
      <c r="A21" s="182" t="s">
        <v>841</v>
      </c>
      <c r="B21" s="265" t="s">
        <v>410</v>
      </c>
      <c r="C21" s="253" t="s">
        <v>432</v>
      </c>
      <c r="D21" s="211">
        <v>74</v>
      </c>
      <c r="E21" s="169"/>
    </row>
    <row r="23" spans="1:5" ht="45" customHeight="1" x14ac:dyDescent="0.25">
      <c r="A23" s="169"/>
      <c r="C23" s="537" t="s">
        <v>1000</v>
      </c>
      <c r="D23" s="538"/>
    </row>
  </sheetData>
  <mergeCells count="3">
    <mergeCell ref="C3:D3"/>
    <mergeCell ref="A1:D1"/>
    <mergeCell ref="C23:D23"/>
  </mergeCells>
  <pageMargins left="0.7" right="0.7" top="0.75" bottom="0.75" header="0.3" footer="0.3"/>
  <pageSetup paperSize="9" orientation="portrait" r:id="rId1"/>
  <ignoredErrors>
    <ignoredError sqref="B4 B5:B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D17"/>
  <sheetViews>
    <sheetView zoomScale="92" zoomScaleNormal="92" workbookViewId="0">
      <selection activeCell="K10" sqref="K10"/>
    </sheetView>
    <sheetView workbookViewId="1">
      <selection sqref="A1:D1"/>
    </sheetView>
    <sheetView workbookViewId="2">
      <selection sqref="A1:D1"/>
    </sheetView>
  </sheetViews>
  <sheetFormatPr defaultColWidth="8.85546875" defaultRowHeight="12.75" x14ac:dyDescent="0.2"/>
  <cols>
    <col min="1" max="1" width="17" style="258" customWidth="1"/>
    <col min="2" max="2" width="14.28515625" style="258" customWidth="1"/>
    <col min="3" max="3" width="68.42578125" style="258" customWidth="1"/>
    <col min="4" max="4" width="13.85546875" style="258" customWidth="1"/>
    <col min="5" max="16384" width="8.85546875" style="258"/>
  </cols>
  <sheetData>
    <row r="1" spans="1:4" ht="26.45" customHeight="1" x14ac:dyDescent="0.2">
      <c r="A1" s="504" t="s">
        <v>807</v>
      </c>
      <c r="B1" s="504"/>
      <c r="C1" s="504"/>
      <c r="D1" s="504"/>
    </row>
    <row r="2" spans="1:4" ht="15" x14ac:dyDescent="0.25">
      <c r="A2" s="30"/>
      <c r="B2" s="31"/>
      <c r="C2" s="31"/>
    </row>
    <row r="3" spans="1:4" ht="31.5" x14ac:dyDescent="0.2">
      <c r="A3" s="313" t="s">
        <v>251</v>
      </c>
      <c r="B3" s="314" t="s">
        <v>252</v>
      </c>
      <c r="C3" s="520" t="s">
        <v>760</v>
      </c>
      <c r="D3" s="520"/>
    </row>
    <row r="4" spans="1:4" ht="31.5" x14ac:dyDescent="0.2">
      <c r="A4" s="198" t="s">
        <v>844</v>
      </c>
      <c r="B4" s="200" t="s">
        <v>254</v>
      </c>
      <c r="C4" s="139" t="s">
        <v>389</v>
      </c>
      <c r="D4" s="97">
        <v>250</v>
      </c>
    </row>
    <row r="5" spans="1:4" ht="31.5" x14ac:dyDescent="0.2">
      <c r="A5" s="198" t="s">
        <v>844</v>
      </c>
      <c r="B5" s="200" t="s">
        <v>253</v>
      </c>
      <c r="C5" s="139" t="s">
        <v>390</v>
      </c>
      <c r="D5" s="97">
        <v>350</v>
      </c>
    </row>
    <row r="6" spans="1:4" ht="27.75" customHeight="1" x14ac:dyDescent="0.2">
      <c r="A6" s="198" t="s">
        <v>844</v>
      </c>
      <c r="B6" s="200" t="s">
        <v>261</v>
      </c>
      <c r="C6" s="139" t="s">
        <v>790</v>
      </c>
      <c r="D6" s="97">
        <v>50</v>
      </c>
    </row>
    <row r="7" spans="1:4" ht="15.75" x14ac:dyDescent="0.2">
      <c r="A7" s="198" t="s">
        <v>844</v>
      </c>
      <c r="B7" s="200" t="s">
        <v>264</v>
      </c>
      <c r="C7" s="139" t="s">
        <v>793</v>
      </c>
      <c r="D7" s="97">
        <v>500</v>
      </c>
    </row>
    <row r="8" spans="1:4" ht="15.75" x14ac:dyDescent="0.2">
      <c r="A8" s="198" t="s">
        <v>844</v>
      </c>
      <c r="B8" s="200" t="s">
        <v>392</v>
      </c>
      <c r="C8" s="139" t="s">
        <v>791</v>
      </c>
      <c r="D8" s="97">
        <v>250</v>
      </c>
    </row>
    <row r="9" spans="1:4" ht="31.5" x14ac:dyDescent="0.2">
      <c r="A9" s="198" t="s">
        <v>844</v>
      </c>
      <c r="B9" s="200" t="s">
        <v>526</v>
      </c>
      <c r="C9" s="139" t="s">
        <v>756</v>
      </c>
      <c r="D9" s="97">
        <v>500</v>
      </c>
    </row>
    <row r="10" spans="1:4" ht="15.75" x14ac:dyDescent="0.2">
      <c r="A10" s="198" t="s">
        <v>844</v>
      </c>
      <c r="B10" s="200" t="s">
        <v>408</v>
      </c>
      <c r="C10" s="139" t="s">
        <v>757</v>
      </c>
      <c r="D10" s="97">
        <v>300</v>
      </c>
    </row>
    <row r="11" spans="1:4" ht="30.75" x14ac:dyDescent="0.2">
      <c r="A11" s="198" t="s">
        <v>844</v>
      </c>
      <c r="B11" s="200" t="s">
        <v>458</v>
      </c>
      <c r="C11" s="139" t="s">
        <v>788</v>
      </c>
      <c r="D11" s="97">
        <v>400</v>
      </c>
    </row>
    <row r="12" spans="1:4" ht="47.25" x14ac:dyDescent="0.2">
      <c r="A12" s="198" t="s">
        <v>844</v>
      </c>
      <c r="B12" s="214" t="s">
        <v>459</v>
      </c>
      <c r="C12" s="145" t="s">
        <v>764</v>
      </c>
      <c r="D12" s="213" t="s">
        <v>1003</v>
      </c>
    </row>
    <row r="13" spans="1:4" ht="31.5" x14ac:dyDescent="0.2">
      <c r="A13" s="198" t="s">
        <v>844</v>
      </c>
      <c r="B13" s="200" t="s">
        <v>527</v>
      </c>
      <c r="C13" s="139" t="s">
        <v>792</v>
      </c>
      <c r="D13" s="97">
        <v>400</v>
      </c>
    </row>
    <row r="14" spans="1:4" ht="47.25" x14ac:dyDescent="0.2">
      <c r="A14" s="198" t="s">
        <v>844</v>
      </c>
      <c r="B14" s="214" t="s">
        <v>528</v>
      </c>
      <c r="C14" s="145" t="s">
        <v>765</v>
      </c>
      <c r="D14" s="213" t="s">
        <v>1003</v>
      </c>
    </row>
    <row r="15" spans="1:4" ht="15.75" x14ac:dyDescent="0.2">
      <c r="A15" s="198" t="s">
        <v>844</v>
      </c>
      <c r="B15" s="200" t="s">
        <v>530</v>
      </c>
      <c r="C15" s="139" t="s">
        <v>758</v>
      </c>
      <c r="D15" s="97">
        <v>1200</v>
      </c>
    </row>
    <row r="16" spans="1:4" ht="15.75" x14ac:dyDescent="0.2">
      <c r="A16" s="198" t="s">
        <v>844</v>
      </c>
      <c r="B16" s="200" t="s">
        <v>462</v>
      </c>
      <c r="C16" s="139" t="s">
        <v>759</v>
      </c>
      <c r="D16" s="97">
        <v>1200</v>
      </c>
    </row>
    <row r="17" spans="1:4" ht="31.5" x14ac:dyDescent="0.2">
      <c r="A17" s="198" t="s">
        <v>844</v>
      </c>
      <c r="B17" s="200" t="s">
        <v>463</v>
      </c>
      <c r="C17" s="139" t="s">
        <v>787</v>
      </c>
      <c r="D17" s="97">
        <v>630</v>
      </c>
    </row>
  </sheetData>
  <mergeCells count="2">
    <mergeCell ref="A1:D1"/>
    <mergeCell ref="C3:D3"/>
  </mergeCells>
  <pageMargins left="0.7" right="0.7" top="0.75" bottom="0.75" header="0.3" footer="0.3"/>
  <ignoredErrors>
    <ignoredError sqref="B16 B11 B13 B17 B4 B5 B6 B7 B8 B9 B10 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G72"/>
  <sheetViews>
    <sheetView topLeftCell="A58" zoomScale="115" zoomScaleNormal="115" workbookViewId="0">
      <selection activeCell="F57" sqref="F57"/>
    </sheetView>
    <sheetView topLeftCell="A52" workbookViewId="1">
      <selection activeCell="F56" sqref="F56"/>
    </sheetView>
    <sheetView workbookViewId="2">
      <selection sqref="A1:D1"/>
    </sheetView>
  </sheetViews>
  <sheetFormatPr defaultColWidth="8.85546875" defaultRowHeight="15.75" x14ac:dyDescent="0.25"/>
  <cols>
    <col min="1" max="1" width="18.85546875" style="276" customWidth="1"/>
    <col min="2" max="2" width="14.140625" style="258" customWidth="1"/>
    <col min="3" max="3" width="55" style="266" customWidth="1"/>
    <col min="4" max="4" width="27.42578125" style="379" customWidth="1"/>
    <col min="5" max="5" width="16" style="258" customWidth="1"/>
    <col min="6" max="6" width="35.140625" style="258" customWidth="1"/>
    <col min="7" max="16384" width="8.85546875" style="258"/>
  </cols>
  <sheetData>
    <row r="1" spans="1:4" ht="52.9" customHeight="1" x14ac:dyDescent="0.2">
      <c r="A1" s="504" t="s">
        <v>846</v>
      </c>
      <c r="B1" s="504"/>
      <c r="C1" s="504"/>
      <c r="D1" s="504"/>
    </row>
    <row r="2" spans="1:4" ht="52.9" customHeight="1" x14ac:dyDescent="0.25">
      <c r="C2" s="258"/>
    </row>
    <row r="3" spans="1:4" ht="52.9" customHeight="1" x14ac:dyDescent="0.2">
      <c r="A3" s="313" t="s">
        <v>251</v>
      </c>
      <c r="B3" s="314" t="s">
        <v>252</v>
      </c>
      <c r="C3" s="516" t="s">
        <v>81</v>
      </c>
      <c r="D3" s="517"/>
    </row>
    <row r="4" spans="1:4" ht="24.75" customHeight="1" x14ac:dyDescent="0.2">
      <c r="A4" s="272" t="s">
        <v>845</v>
      </c>
      <c r="B4" s="271"/>
      <c r="C4" s="275" t="s">
        <v>82</v>
      </c>
      <c r="D4" s="234"/>
    </row>
    <row r="5" spans="1:4" ht="40.5" x14ac:dyDescent="0.25">
      <c r="A5" s="274" t="s">
        <v>845</v>
      </c>
      <c r="B5" s="200" t="s">
        <v>254</v>
      </c>
      <c r="C5" s="267" t="s">
        <v>954</v>
      </c>
      <c r="D5" s="367"/>
    </row>
    <row r="6" spans="1:4" ht="24.75" customHeight="1" x14ac:dyDescent="0.2">
      <c r="A6" s="274" t="s">
        <v>845</v>
      </c>
      <c r="B6" s="318" t="s">
        <v>770</v>
      </c>
      <c r="C6" s="319" t="s">
        <v>83</v>
      </c>
      <c r="D6" s="368" t="s">
        <v>485</v>
      </c>
    </row>
    <row r="7" spans="1:4" ht="24.75" customHeight="1" x14ac:dyDescent="0.2">
      <c r="A7" s="274" t="s">
        <v>845</v>
      </c>
      <c r="B7" s="318" t="s">
        <v>771</v>
      </c>
      <c r="C7" s="319" t="s">
        <v>84</v>
      </c>
      <c r="D7" s="368" t="s">
        <v>85</v>
      </c>
    </row>
    <row r="8" spans="1:4" ht="24.75" customHeight="1" x14ac:dyDescent="0.2">
      <c r="A8" s="274" t="s">
        <v>845</v>
      </c>
      <c r="B8" s="318" t="s">
        <v>774</v>
      </c>
      <c r="C8" s="319" t="s">
        <v>86</v>
      </c>
      <c r="D8" s="368" t="s">
        <v>87</v>
      </c>
    </row>
    <row r="9" spans="1:4" ht="24.75" customHeight="1" x14ac:dyDescent="0.2">
      <c r="A9" s="274" t="s">
        <v>845</v>
      </c>
      <c r="B9" s="320" t="s">
        <v>253</v>
      </c>
      <c r="C9" s="443" t="s">
        <v>88</v>
      </c>
      <c r="D9" s="368"/>
    </row>
    <row r="10" spans="1:4" ht="24.6" customHeight="1" x14ac:dyDescent="0.2">
      <c r="A10" s="274" t="s">
        <v>845</v>
      </c>
      <c r="B10" s="322" t="s">
        <v>255</v>
      </c>
      <c r="C10" s="323" t="s">
        <v>89</v>
      </c>
      <c r="D10" s="368" t="s">
        <v>90</v>
      </c>
    </row>
    <row r="11" spans="1:4" x14ac:dyDescent="0.2">
      <c r="A11" s="274" t="s">
        <v>845</v>
      </c>
      <c r="B11" s="322" t="s">
        <v>696</v>
      </c>
      <c r="C11" s="324" t="s">
        <v>873</v>
      </c>
      <c r="D11" s="368" t="s">
        <v>486</v>
      </c>
    </row>
    <row r="12" spans="1:4" ht="38.25" x14ac:dyDescent="0.2">
      <c r="A12" s="274" t="s">
        <v>845</v>
      </c>
      <c r="B12" s="322" t="s">
        <v>775</v>
      </c>
      <c r="C12" s="323" t="s">
        <v>925</v>
      </c>
      <c r="D12" s="468" t="s">
        <v>920</v>
      </c>
    </row>
    <row r="13" spans="1:4" ht="24.75" customHeight="1" x14ac:dyDescent="0.2">
      <c r="A13" s="274" t="s">
        <v>845</v>
      </c>
      <c r="B13" s="320" t="s">
        <v>261</v>
      </c>
      <c r="C13" s="439" t="s">
        <v>92</v>
      </c>
      <c r="D13" s="369"/>
    </row>
    <row r="14" spans="1:4" ht="24.75" customHeight="1" x14ac:dyDescent="0.2">
      <c r="A14" s="274" t="s">
        <v>845</v>
      </c>
      <c r="B14" s="322" t="s">
        <v>262</v>
      </c>
      <c r="C14" s="323" t="s">
        <v>89</v>
      </c>
      <c r="D14" s="368" t="s">
        <v>93</v>
      </c>
    </row>
    <row r="15" spans="1:4" ht="24.75" customHeight="1" x14ac:dyDescent="0.2">
      <c r="A15" s="274" t="s">
        <v>845</v>
      </c>
      <c r="B15" s="322" t="s">
        <v>263</v>
      </c>
      <c r="C15" s="323" t="s">
        <v>94</v>
      </c>
      <c r="D15" s="368" t="s">
        <v>95</v>
      </c>
    </row>
    <row r="16" spans="1:4" x14ac:dyDescent="0.2">
      <c r="A16" s="274" t="s">
        <v>845</v>
      </c>
      <c r="B16" s="322" t="s">
        <v>783</v>
      </c>
      <c r="C16" s="324" t="s">
        <v>91</v>
      </c>
      <c r="D16" s="368" t="s">
        <v>487</v>
      </c>
    </row>
    <row r="17" spans="1:4" ht="38.25" x14ac:dyDescent="0.2">
      <c r="A17" s="274" t="s">
        <v>845</v>
      </c>
      <c r="B17" s="322" t="s">
        <v>847</v>
      </c>
      <c r="C17" s="323" t="s">
        <v>926</v>
      </c>
      <c r="D17" s="468" t="s">
        <v>920</v>
      </c>
    </row>
    <row r="18" spans="1:4" ht="24.75" customHeight="1" x14ac:dyDescent="0.2">
      <c r="A18" s="274" t="s">
        <v>845</v>
      </c>
      <c r="B18" s="320" t="s">
        <v>264</v>
      </c>
      <c r="C18" s="439" t="s">
        <v>96</v>
      </c>
      <c r="D18" s="369"/>
    </row>
    <row r="19" spans="1:4" ht="13.15" customHeight="1" x14ac:dyDescent="0.2">
      <c r="A19" s="274" t="s">
        <v>845</v>
      </c>
      <c r="B19" s="322" t="s">
        <v>525</v>
      </c>
      <c r="C19" s="323" t="s">
        <v>94</v>
      </c>
      <c r="D19" s="368" t="s">
        <v>97</v>
      </c>
    </row>
    <row r="20" spans="1:4" ht="38.25" x14ac:dyDescent="0.2">
      <c r="A20" s="274" t="s">
        <v>845</v>
      </c>
      <c r="B20" s="322" t="s">
        <v>266</v>
      </c>
      <c r="C20" s="323" t="s">
        <v>926</v>
      </c>
      <c r="D20" s="468" t="s">
        <v>920</v>
      </c>
    </row>
    <row r="21" spans="1:4" ht="57.75" customHeight="1" x14ac:dyDescent="0.2">
      <c r="A21" s="274" t="s">
        <v>845</v>
      </c>
      <c r="B21" s="320" t="s">
        <v>392</v>
      </c>
      <c r="C21" s="326" t="s">
        <v>955</v>
      </c>
      <c r="D21" s="468"/>
    </row>
    <row r="22" spans="1:4" s="268" customFormat="1" ht="57.75" customHeight="1" x14ac:dyDescent="0.2">
      <c r="A22" s="274" t="s">
        <v>845</v>
      </c>
      <c r="B22" s="322" t="s">
        <v>393</v>
      </c>
      <c r="C22" s="327" t="s">
        <v>921</v>
      </c>
      <c r="D22" s="469" t="s">
        <v>927</v>
      </c>
    </row>
    <row r="23" spans="1:4" ht="19.5" customHeight="1" x14ac:dyDescent="0.2">
      <c r="A23" s="274" t="s">
        <v>845</v>
      </c>
      <c r="B23" s="322" t="s">
        <v>394</v>
      </c>
      <c r="C23" s="327" t="s">
        <v>972</v>
      </c>
      <c r="D23" s="470" t="s">
        <v>920</v>
      </c>
    </row>
    <row r="24" spans="1:4" x14ac:dyDescent="0.25">
      <c r="A24" s="268"/>
      <c r="B24" s="268"/>
      <c r="C24" s="268"/>
      <c r="D24" s="380"/>
    </row>
    <row r="25" spans="1:4" ht="19.5" x14ac:dyDescent="0.2">
      <c r="A25" s="272" t="s">
        <v>848</v>
      </c>
      <c r="B25" s="302"/>
      <c r="C25" s="290" t="s">
        <v>100</v>
      </c>
      <c r="D25" s="381"/>
    </row>
    <row r="26" spans="1:4" s="268" customFormat="1" ht="79.5" customHeight="1" x14ac:dyDescent="0.2">
      <c r="A26" s="186" t="s">
        <v>848</v>
      </c>
      <c r="B26" s="320" t="s">
        <v>254</v>
      </c>
      <c r="C26" s="298" t="s">
        <v>959</v>
      </c>
      <c r="D26" s="370" t="s">
        <v>488</v>
      </c>
    </row>
    <row r="27" spans="1:4" s="268" customFormat="1" ht="51" customHeight="1" x14ac:dyDescent="0.2">
      <c r="A27" s="186" t="s">
        <v>848</v>
      </c>
      <c r="B27" s="320" t="s">
        <v>253</v>
      </c>
      <c r="C27" s="326" t="s">
        <v>971</v>
      </c>
      <c r="D27" s="370"/>
    </row>
    <row r="28" spans="1:4" ht="54" customHeight="1" x14ac:dyDescent="0.2">
      <c r="A28" s="186" t="s">
        <v>848</v>
      </c>
      <c r="B28" s="328" t="s">
        <v>255</v>
      </c>
      <c r="C28" s="327" t="s">
        <v>921</v>
      </c>
      <c r="D28" s="469" t="s">
        <v>927</v>
      </c>
    </row>
    <row r="29" spans="1:4" ht="17.25" customHeight="1" x14ac:dyDescent="0.2">
      <c r="A29" s="186" t="s">
        <v>848</v>
      </c>
      <c r="B29" s="318" t="s">
        <v>696</v>
      </c>
      <c r="C29" s="327" t="s">
        <v>972</v>
      </c>
      <c r="D29" s="470" t="s">
        <v>920</v>
      </c>
    </row>
    <row r="30" spans="1:4" ht="27.75" customHeight="1" x14ac:dyDescent="0.25">
      <c r="A30" s="258"/>
      <c r="C30" s="258"/>
    </row>
    <row r="31" spans="1:4" ht="97.5" x14ac:dyDescent="0.2">
      <c r="A31" s="272" t="s">
        <v>849</v>
      </c>
      <c r="B31" s="329"/>
      <c r="C31" s="330" t="s">
        <v>101</v>
      </c>
      <c r="D31" s="381"/>
    </row>
    <row r="32" spans="1:4" ht="27.75" customHeight="1" x14ac:dyDescent="0.2">
      <c r="A32" s="274" t="s">
        <v>849</v>
      </c>
      <c r="B32" s="320" t="s">
        <v>254</v>
      </c>
      <c r="C32" s="439" t="s">
        <v>102</v>
      </c>
      <c r="D32" s="368" t="s">
        <v>103</v>
      </c>
    </row>
    <row r="33" spans="1:6" ht="27.75" customHeight="1" x14ac:dyDescent="0.2">
      <c r="A33" s="274" t="s">
        <v>849</v>
      </c>
      <c r="B33" s="320" t="s">
        <v>253</v>
      </c>
      <c r="C33" s="455" t="s">
        <v>104</v>
      </c>
      <c r="D33" s="368"/>
    </row>
    <row r="34" spans="1:6" ht="27.75" customHeight="1" x14ac:dyDescent="0.2">
      <c r="A34" s="274" t="s">
        <v>849</v>
      </c>
      <c r="B34" s="328" t="s">
        <v>255</v>
      </c>
      <c r="C34" s="332" t="s">
        <v>797</v>
      </c>
      <c r="D34" s="371">
        <v>40</v>
      </c>
    </row>
    <row r="35" spans="1:6" ht="27.75" customHeight="1" x14ac:dyDescent="0.2">
      <c r="A35" s="274" t="s">
        <v>849</v>
      </c>
      <c r="B35" s="328" t="s">
        <v>696</v>
      </c>
      <c r="C35" s="332" t="s">
        <v>798</v>
      </c>
      <c r="D35" s="371">
        <v>90</v>
      </c>
    </row>
    <row r="36" spans="1:6" ht="27.75" customHeight="1" x14ac:dyDescent="0.2">
      <c r="A36" s="274" t="s">
        <v>849</v>
      </c>
      <c r="B36" s="320" t="s">
        <v>261</v>
      </c>
      <c r="C36" s="325" t="s">
        <v>960</v>
      </c>
      <c r="D36" s="441" t="s">
        <v>919</v>
      </c>
    </row>
    <row r="37" spans="1:6" ht="27.75" customHeight="1" x14ac:dyDescent="0.2">
      <c r="A37" s="274" t="s">
        <v>849</v>
      </c>
      <c r="B37" s="320" t="s">
        <v>264</v>
      </c>
      <c r="C37" s="455" t="s">
        <v>105</v>
      </c>
      <c r="D37" s="441"/>
    </row>
    <row r="38" spans="1:6" ht="27.75" customHeight="1" x14ac:dyDescent="0.2">
      <c r="A38" s="274" t="s">
        <v>849</v>
      </c>
      <c r="B38" s="322" t="s">
        <v>525</v>
      </c>
      <c r="C38" s="323" t="s">
        <v>799</v>
      </c>
      <c r="D38" s="441" t="s">
        <v>919</v>
      </c>
    </row>
    <row r="39" spans="1:6" ht="38.25" x14ac:dyDescent="0.2">
      <c r="A39" s="274" t="s">
        <v>849</v>
      </c>
      <c r="B39" s="322" t="s">
        <v>266</v>
      </c>
      <c r="C39" s="323" t="s">
        <v>800</v>
      </c>
      <c r="D39" s="420" t="s">
        <v>919</v>
      </c>
    </row>
    <row r="40" spans="1:6" s="268" customFormat="1" ht="27" x14ac:dyDescent="0.2">
      <c r="A40" s="274" t="s">
        <v>849</v>
      </c>
      <c r="B40" s="320" t="s">
        <v>392</v>
      </c>
      <c r="C40" s="298" t="s">
        <v>961</v>
      </c>
      <c r="D40" s="368" t="s">
        <v>106</v>
      </c>
    </row>
    <row r="41" spans="1:6" s="268" customFormat="1" ht="26.25" x14ac:dyDescent="0.2">
      <c r="A41" s="274" t="s">
        <v>849</v>
      </c>
      <c r="B41" s="320" t="s">
        <v>526</v>
      </c>
      <c r="C41" s="326" t="s">
        <v>962</v>
      </c>
      <c r="D41" s="471"/>
    </row>
    <row r="42" spans="1:6" ht="54" customHeight="1" x14ac:dyDescent="0.2">
      <c r="A42" s="186" t="s">
        <v>849</v>
      </c>
      <c r="B42" s="328" t="s">
        <v>697</v>
      </c>
      <c r="C42" s="327" t="s">
        <v>956</v>
      </c>
      <c r="D42" s="469" t="s">
        <v>927</v>
      </c>
    </row>
    <row r="43" spans="1:6" ht="27" customHeight="1" x14ac:dyDescent="0.25">
      <c r="A43" s="258"/>
      <c r="C43" s="258"/>
    </row>
    <row r="44" spans="1:6" ht="19.5" x14ac:dyDescent="0.2">
      <c r="A44" s="272" t="s">
        <v>850</v>
      </c>
      <c r="B44" s="302"/>
      <c r="C44" s="333" t="s">
        <v>940</v>
      </c>
      <c r="D44" s="381"/>
    </row>
    <row r="45" spans="1:6" ht="45.75" customHeight="1" x14ac:dyDescent="0.2">
      <c r="A45" s="274" t="s">
        <v>850</v>
      </c>
      <c r="B45" s="320" t="s">
        <v>254</v>
      </c>
      <c r="C45" s="325" t="s">
        <v>946</v>
      </c>
      <c r="D45" s="419" t="s">
        <v>919</v>
      </c>
    </row>
    <row r="46" spans="1:6" ht="57" customHeight="1" x14ac:dyDescent="0.2">
      <c r="A46" s="274" t="s">
        <v>850</v>
      </c>
      <c r="B46" s="322" t="s">
        <v>770</v>
      </c>
      <c r="C46" s="332" t="s">
        <v>922</v>
      </c>
      <c r="D46" s="469" t="s">
        <v>927</v>
      </c>
    </row>
    <row r="47" spans="1:6" ht="37.5" customHeight="1" x14ac:dyDescent="0.2">
      <c r="A47" s="274" t="s">
        <v>850</v>
      </c>
      <c r="B47" s="320" t="s">
        <v>253</v>
      </c>
      <c r="C47" s="440" t="s">
        <v>941</v>
      </c>
      <c r="D47" s="373"/>
      <c r="F47" s="53"/>
    </row>
    <row r="48" spans="1:6" ht="37.5" customHeight="1" x14ac:dyDescent="0.2">
      <c r="A48" s="274" t="s">
        <v>850</v>
      </c>
      <c r="B48" s="322" t="s">
        <v>255</v>
      </c>
      <c r="C48" s="332" t="s">
        <v>942</v>
      </c>
      <c r="D48" s="374">
        <f>tab_1_analisi_voci_generali!H5</f>
        <v>40</v>
      </c>
      <c r="F48" s="53"/>
    </row>
    <row r="49" spans="1:7" ht="37.5" customHeight="1" x14ac:dyDescent="0.2">
      <c r="A49" s="274" t="s">
        <v>850</v>
      </c>
      <c r="B49" s="322" t="s">
        <v>696</v>
      </c>
      <c r="C49" s="332" t="s">
        <v>944</v>
      </c>
      <c r="D49" s="374">
        <f>tab_1_analisi_voci_generali!H6</f>
        <v>90</v>
      </c>
      <c r="F49" s="53"/>
    </row>
    <row r="50" spans="1:7" ht="30.75" customHeight="1" x14ac:dyDescent="0.2">
      <c r="A50" s="274" t="s">
        <v>850</v>
      </c>
      <c r="B50" s="322" t="s">
        <v>775</v>
      </c>
      <c r="C50" s="332" t="s">
        <v>943</v>
      </c>
      <c r="D50" s="374">
        <f>tab_1_analisi_voci_generali!H7</f>
        <v>150</v>
      </c>
    </row>
    <row r="51" spans="1:7" ht="30.75" customHeight="1" x14ac:dyDescent="0.2">
      <c r="A51" s="274" t="s">
        <v>850</v>
      </c>
      <c r="B51" s="320" t="s">
        <v>261</v>
      </c>
      <c r="C51" s="440" t="s">
        <v>945</v>
      </c>
      <c r="D51" s="374"/>
    </row>
    <row r="52" spans="1:7" ht="30.75" customHeight="1" x14ac:dyDescent="0.2">
      <c r="A52" s="274" t="s">
        <v>850</v>
      </c>
      <c r="B52" s="322" t="s">
        <v>262</v>
      </c>
      <c r="C52" s="334" t="s">
        <v>98</v>
      </c>
      <c r="D52" s="375">
        <v>150</v>
      </c>
    </row>
    <row r="53" spans="1:7" ht="30.75" customHeight="1" x14ac:dyDescent="0.2">
      <c r="A53" s="274" t="s">
        <v>850</v>
      </c>
      <c r="B53" s="322" t="s">
        <v>263</v>
      </c>
      <c r="C53" s="334" t="s">
        <v>99</v>
      </c>
      <c r="D53" s="375">
        <v>90</v>
      </c>
    </row>
    <row r="54" spans="1:7" ht="24" customHeight="1" x14ac:dyDescent="0.2">
      <c r="A54" s="274" t="s">
        <v>850</v>
      </c>
      <c r="B54" s="320" t="s">
        <v>264</v>
      </c>
      <c r="C54" s="440" t="s">
        <v>80</v>
      </c>
      <c r="D54" s="373"/>
      <c r="F54" s="53"/>
    </row>
    <row r="55" spans="1:7" ht="320.25" x14ac:dyDescent="0.2">
      <c r="A55" s="274" t="s">
        <v>850</v>
      </c>
      <c r="B55" s="427" t="s">
        <v>525</v>
      </c>
      <c r="C55" s="445" t="s">
        <v>996</v>
      </c>
      <c r="D55" s="485">
        <v>2437</v>
      </c>
      <c r="F55" s="497"/>
      <c r="G55" s="497"/>
    </row>
    <row r="56" spans="1:7" ht="130.5" customHeight="1" x14ac:dyDescent="0.2">
      <c r="A56" s="274" t="s">
        <v>850</v>
      </c>
      <c r="B56" s="427" t="s">
        <v>266</v>
      </c>
      <c r="C56" s="448" t="s">
        <v>998</v>
      </c>
      <c r="D56" s="376">
        <v>755</v>
      </c>
      <c r="F56" s="497"/>
      <c r="G56" s="497"/>
    </row>
    <row r="57" spans="1:7" s="447" customFormat="1" ht="35.25" customHeight="1" x14ac:dyDescent="0.25">
      <c r="A57" s="446" t="s">
        <v>850</v>
      </c>
      <c r="B57" s="427" t="s">
        <v>772</v>
      </c>
      <c r="C57" s="449" t="s">
        <v>977</v>
      </c>
      <c r="D57" s="452" t="s">
        <v>947</v>
      </c>
    </row>
    <row r="58" spans="1:7" ht="25.5" customHeight="1" x14ac:dyDescent="0.2">
      <c r="A58" s="274" t="s">
        <v>850</v>
      </c>
      <c r="B58" s="423" t="s">
        <v>392</v>
      </c>
      <c r="C58" s="440" t="s">
        <v>387</v>
      </c>
      <c r="D58" s="453"/>
      <c r="F58" s="53"/>
    </row>
    <row r="59" spans="1:7" ht="55.5" customHeight="1" x14ac:dyDescent="0.2">
      <c r="A59" s="274" t="s">
        <v>850</v>
      </c>
      <c r="B59" s="427" t="s">
        <v>393</v>
      </c>
      <c r="C59" s="325" t="s">
        <v>957</v>
      </c>
      <c r="D59" s="451" t="s">
        <v>388</v>
      </c>
    </row>
    <row r="60" spans="1:7" ht="39" customHeight="1" x14ac:dyDescent="0.2">
      <c r="A60" s="274" t="s">
        <v>850</v>
      </c>
      <c r="B60" s="427" t="s">
        <v>394</v>
      </c>
      <c r="C60" s="321" t="s">
        <v>508</v>
      </c>
      <c r="D60" s="421" t="s">
        <v>978</v>
      </c>
    </row>
    <row r="61" spans="1:7" ht="25.5" x14ac:dyDescent="0.2">
      <c r="A61" s="274" t="s">
        <v>850</v>
      </c>
      <c r="B61" s="427" t="s">
        <v>395</v>
      </c>
      <c r="C61" s="321" t="s">
        <v>958</v>
      </c>
      <c r="D61" s="441" t="s">
        <v>919</v>
      </c>
    </row>
    <row r="62" spans="1:7" ht="23.25" customHeight="1" x14ac:dyDescent="0.2">
      <c r="A62" s="274" t="s">
        <v>850</v>
      </c>
      <c r="B62" s="427" t="s">
        <v>396</v>
      </c>
      <c r="C62" s="321" t="s">
        <v>117</v>
      </c>
      <c r="D62" s="424"/>
    </row>
    <row r="63" spans="1:7" s="473" customFormat="1" ht="40.5" customHeight="1" x14ac:dyDescent="0.2">
      <c r="A63" s="472" t="s">
        <v>850</v>
      </c>
      <c r="B63" s="444" t="s">
        <v>948</v>
      </c>
      <c r="C63" s="442" t="s">
        <v>970</v>
      </c>
      <c r="D63" s="450" t="s">
        <v>968</v>
      </c>
    </row>
    <row r="64" spans="1:7" ht="23.25" customHeight="1" x14ac:dyDescent="0.2">
      <c r="A64" s="274" t="s">
        <v>850</v>
      </c>
      <c r="B64" s="320" t="s">
        <v>526</v>
      </c>
      <c r="C64" s="443" t="s">
        <v>114</v>
      </c>
      <c r="D64" s="424"/>
    </row>
    <row r="65" spans="1:4" ht="25.5" x14ac:dyDescent="0.2">
      <c r="A65" s="274" t="s">
        <v>850</v>
      </c>
      <c r="B65" s="427" t="s">
        <v>697</v>
      </c>
      <c r="C65" s="331" t="s">
        <v>115</v>
      </c>
      <c r="D65" s="441" t="s">
        <v>919</v>
      </c>
    </row>
    <row r="66" spans="1:4" ht="25.5" x14ac:dyDescent="0.2">
      <c r="A66" s="274" t="s">
        <v>850</v>
      </c>
      <c r="B66" s="427" t="s">
        <v>698</v>
      </c>
      <c r="C66" s="325" t="s">
        <v>116</v>
      </c>
      <c r="D66" s="372"/>
    </row>
    <row r="67" spans="1:4" ht="13.15" customHeight="1" x14ac:dyDescent="0.2">
      <c r="A67" s="274" t="s">
        <v>850</v>
      </c>
      <c r="B67" s="454" t="s">
        <v>949</v>
      </c>
      <c r="C67" s="327" t="s">
        <v>874</v>
      </c>
      <c r="D67" s="371">
        <v>600</v>
      </c>
    </row>
    <row r="68" spans="1:4" ht="14.45" customHeight="1" x14ac:dyDescent="0.2">
      <c r="A68" s="274" t="s">
        <v>850</v>
      </c>
      <c r="B68" s="454" t="s">
        <v>950</v>
      </c>
      <c r="C68" s="336" t="s">
        <v>875</v>
      </c>
      <c r="D68" s="371">
        <v>1200</v>
      </c>
    </row>
    <row r="69" spans="1:4" ht="24" x14ac:dyDescent="0.2">
      <c r="A69" s="274" t="s">
        <v>850</v>
      </c>
      <c r="B69" s="454" t="s">
        <v>951</v>
      </c>
      <c r="C69" s="337" t="s">
        <v>455</v>
      </c>
      <c r="D69" s="371">
        <v>1800</v>
      </c>
    </row>
    <row r="70" spans="1:4" ht="24" x14ac:dyDescent="0.2">
      <c r="A70" s="274" t="s">
        <v>850</v>
      </c>
      <c r="B70" s="454" t="s">
        <v>952</v>
      </c>
      <c r="C70" s="327" t="s">
        <v>456</v>
      </c>
      <c r="D70" s="371">
        <v>600</v>
      </c>
    </row>
    <row r="71" spans="1:4" ht="24" x14ac:dyDescent="0.2">
      <c r="A71" s="274" t="s">
        <v>850</v>
      </c>
      <c r="B71" s="454" t="s">
        <v>953</v>
      </c>
      <c r="C71" s="336" t="s">
        <v>457</v>
      </c>
      <c r="D71" s="371">
        <v>1200</v>
      </c>
    </row>
    <row r="72" spans="1:4" x14ac:dyDescent="0.25">
      <c r="A72" s="278"/>
      <c r="B72" s="269"/>
      <c r="C72" s="270"/>
      <c r="D72" s="384"/>
    </row>
  </sheetData>
  <mergeCells count="2">
    <mergeCell ref="A1:D1"/>
    <mergeCell ref="C3:D3"/>
  </mergeCells>
  <pageMargins left="0.7" right="0.7" top="0.75" bottom="0.75" header="0.3" footer="0.3"/>
  <pageSetup paperSize="9" orientation="portrait" r:id="rId1"/>
  <ignoredErrors>
    <ignoredError sqref="B5:B23 B26:B27 B32:B41 B47:B48 B4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9" zoomScale="130" zoomScaleNormal="130" workbookViewId="0">
      <selection activeCell="F20" sqref="F20"/>
    </sheetView>
    <sheetView topLeftCell="A4" workbookViewId="1">
      <selection activeCell="D18" sqref="D18"/>
    </sheetView>
    <sheetView workbookViewId="2">
      <selection sqref="A1:D1"/>
    </sheetView>
  </sheetViews>
  <sheetFormatPr defaultColWidth="8.85546875" defaultRowHeight="15.75" x14ac:dyDescent="0.25"/>
  <cols>
    <col min="1" max="1" width="12.42578125" style="306" customWidth="1"/>
    <col min="2" max="2" width="13.28515625" style="306" customWidth="1"/>
    <col min="3" max="3" width="53.42578125" style="286" customWidth="1"/>
    <col min="4" max="4" width="20" style="389" customWidth="1"/>
    <col min="5" max="5" width="16.5703125" style="286" customWidth="1"/>
    <col min="6" max="16384" width="8.85546875" style="286"/>
  </cols>
  <sheetData>
    <row r="1" spans="1:5" ht="30" customHeight="1" x14ac:dyDescent="0.2">
      <c r="A1" s="521" t="s">
        <v>808</v>
      </c>
      <c r="B1" s="522"/>
      <c r="C1" s="522"/>
      <c r="D1" s="523"/>
    </row>
    <row r="2" spans="1:5" ht="30" customHeight="1" x14ac:dyDescent="0.2">
      <c r="A2" s="287"/>
      <c r="B2" s="287"/>
      <c r="C2" s="288"/>
      <c r="D2" s="287"/>
    </row>
    <row r="3" spans="1:5" ht="39.6" customHeight="1" x14ac:dyDescent="0.2">
      <c r="A3" s="315" t="s">
        <v>251</v>
      </c>
      <c r="B3" s="316" t="s">
        <v>252</v>
      </c>
      <c r="C3" s="524" t="s">
        <v>992</v>
      </c>
      <c r="D3" s="525"/>
    </row>
    <row r="4" spans="1:5" x14ac:dyDescent="0.2">
      <c r="A4" s="287"/>
      <c r="B4" s="287"/>
      <c r="C4" s="288"/>
      <c r="D4" s="287"/>
    </row>
    <row r="5" spans="1:5" ht="18.600000000000001" customHeight="1" x14ac:dyDescent="0.2">
      <c r="A5" s="285" t="s">
        <v>854</v>
      </c>
      <c r="B5" s="285"/>
      <c r="C5" s="290" t="s">
        <v>853</v>
      </c>
      <c r="D5" s="386"/>
    </row>
    <row r="6" spans="1:5" ht="28.5" x14ac:dyDescent="0.2">
      <c r="A6" s="291" t="s">
        <v>854</v>
      </c>
      <c r="B6" s="428" t="s">
        <v>254</v>
      </c>
      <c r="C6" s="335" t="s">
        <v>915</v>
      </c>
      <c r="D6" s="383"/>
    </row>
    <row r="7" spans="1:5" x14ac:dyDescent="0.2">
      <c r="A7" s="291" t="s">
        <v>854</v>
      </c>
      <c r="B7" s="426" t="s">
        <v>770</v>
      </c>
      <c r="C7" s="294" t="s">
        <v>856</v>
      </c>
      <c r="D7" s="458">
        <v>600</v>
      </c>
    </row>
    <row r="8" spans="1:5" x14ac:dyDescent="0.2">
      <c r="A8" s="291" t="s">
        <v>854</v>
      </c>
      <c r="B8" s="426" t="s">
        <v>771</v>
      </c>
      <c r="C8" s="295" t="s">
        <v>857</v>
      </c>
      <c r="D8" s="458">
        <v>900</v>
      </c>
    </row>
    <row r="9" spans="1:5" x14ac:dyDescent="0.2">
      <c r="A9" s="291" t="s">
        <v>854</v>
      </c>
      <c r="B9" s="426" t="s">
        <v>774</v>
      </c>
      <c r="C9" s="295" t="s">
        <v>76</v>
      </c>
      <c r="D9" s="458">
        <v>1200</v>
      </c>
    </row>
    <row r="10" spans="1:5" ht="39.75" customHeight="1" x14ac:dyDescent="0.2">
      <c r="A10" s="186" t="s">
        <v>854</v>
      </c>
      <c r="B10" s="186" t="s">
        <v>253</v>
      </c>
      <c r="C10" s="185" t="s">
        <v>973</v>
      </c>
      <c r="D10" s="456"/>
    </row>
    <row r="11" spans="1:5" s="169" customFormat="1" ht="15.75" customHeight="1" x14ac:dyDescent="0.2">
      <c r="A11" s="186" t="s">
        <v>854</v>
      </c>
      <c r="B11" s="254" t="s">
        <v>255</v>
      </c>
      <c r="C11" s="457" t="s">
        <v>916</v>
      </c>
      <c r="D11" s="458">
        <v>450</v>
      </c>
      <c r="E11" s="286"/>
    </row>
    <row r="12" spans="1:5" s="169" customFormat="1" x14ac:dyDescent="0.2">
      <c r="A12" s="186" t="s">
        <v>854</v>
      </c>
      <c r="B12" s="254" t="s">
        <v>696</v>
      </c>
      <c r="C12" s="457" t="s">
        <v>974</v>
      </c>
      <c r="D12" s="458">
        <v>600</v>
      </c>
      <c r="E12" s="286"/>
    </row>
    <row r="13" spans="1:5" s="169" customFormat="1" x14ac:dyDescent="0.2">
      <c r="A13" s="186" t="s">
        <v>854</v>
      </c>
      <c r="B13" s="254" t="s">
        <v>775</v>
      </c>
      <c r="C13" s="457" t="s">
        <v>975</v>
      </c>
      <c r="D13" s="458">
        <v>900</v>
      </c>
      <c r="E13" s="286"/>
    </row>
    <row r="14" spans="1:5" s="169" customFormat="1" ht="24" x14ac:dyDescent="0.2">
      <c r="A14" s="186" t="s">
        <v>854</v>
      </c>
      <c r="B14" s="254" t="s">
        <v>851</v>
      </c>
      <c r="C14" s="457" t="s">
        <v>76</v>
      </c>
      <c r="D14" s="458">
        <v>1200</v>
      </c>
      <c r="E14" s="286"/>
    </row>
    <row r="15" spans="1:5" ht="27" customHeight="1" x14ac:dyDescent="0.2">
      <c r="A15" s="291" t="s">
        <v>854</v>
      </c>
      <c r="B15" s="291" t="s">
        <v>261</v>
      </c>
      <c r="C15" s="432" t="s">
        <v>930</v>
      </c>
      <c r="D15" s="422"/>
    </row>
    <row r="16" spans="1:5" ht="60" customHeight="1" x14ac:dyDescent="0.2">
      <c r="A16" s="291" t="s">
        <v>854</v>
      </c>
      <c r="B16" s="426" t="s">
        <v>262</v>
      </c>
      <c r="C16" s="425" t="s">
        <v>933</v>
      </c>
      <c r="D16" s="421" t="s">
        <v>969</v>
      </c>
    </row>
    <row r="17" spans="1:5" ht="28.5" customHeight="1" x14ac:dyDescent="0.2">
      <c r="A17" s="291" t="s">
        <v>854</v>
      </c>
      <c r="B17" s="426" t="s">
        <v>263</v>
      </c>
      <c r="C17" s="433" t="s">
        <v>1004</v>
      </c>
      <c r="D17" s="421" t="s">
        <v>938</v>
      </c>
    </row>
    <row r="18" spans="1:5" ht="41.25" customHeight="1" x14ac:dyDescent="0.2">
      <c r="A18" s="291" t="s">
        <v>854</v>
      </c>
      <c r="B18" s="426" t="s">
        <v>783</v>
      </c>
      <c r="C18" s="425" t="s">
        <v>939</v>
      </c>
      <c r="D18" s="421" t="s">
        <v>918</v>
      </c>
    </row>
    <row r="19" spans="1:5" ht="23.25" customHeight="1" x14ac:dyDescent="0.2">
      <c r="A19" s="291" t="s">
        <v>854</v>
      </c>
      <c r="B19" s="426" t="s">
        <v>847</v>
      </c>
      <c r="C19" s="433" t="s">
        <v>509</v>
      </c>
      <c r="D19" s="422"/>
    </row>
    <row r="20" spans="1:5" ht="38.25" customHeight="1" x14ac:dyDescent="0.2">
      <c r="A20" s="291" t="s">
        <v>854</v>
      </c>
      <c r="B20" s="431" t="s">
        <v>929</v>
      </c>
      <c r="C20" s="323" t="s">
        <v>967</v>
      </c>
      <c r="D20" s="459" t="s">
        <v>968</v>
      </c>
    </row>
    <row r="21" spans="1:5" ht="38.25" customHeight="1" x14ac:dyDescent="0.2">
      <c r="A21" s="291" t="s">
        <v>854</v>
      </c>
      <c r="B21" s="426" t="s">
        <v>870</v>
      </c>
      <c r="C21" s="433" t="s">
        <v>994</v>
      </c>
      <c r="D21" s="421" t="s">
        <v>995</v>
      </c>
    </row>
    <row r="22" spans="1:5" ht="41.25" x14ac:dyDescent="0.2">
      <c r="A22" s="186" t="s">
        <v>854</v>
      </c>
      <c r="B22" s="186" t="s">
        <v>264</v>
      </c>
      <c r="C22" s="185" t="s">
        <v>976</v>
      </c>
      <c r="D22" s="461"/>
      <c r="E22" s="460"/>
    </row>
    <row r="23" spans="1:5" s="258" customFormat="1" ht="39" customHeight="1" x14ac:dyDescent="0.2">
      <c r="A23" s="186" t="s">
        <v>854</v>
      </c>
      <c r="B23" s="462" t="s">
        <v>525</v>
      </c>
      <c r="C23" s="463" t="s">
        <v>982</v>
      </c>
      <c r="D23" s="464" t="s">
        <v>919</v>
      </c>
    </row>
    <row r="24" spans="1:5" s="258" customFormat="1" ht="34.5" customHeight="1" x14ac:dyDescent="0.2">
      <c r="A24" s="186" t="s">
        <v>854</v>
      </c>
      <c r="B24" s="465" t="s">
        <v>917</v>
      </c>
      <c r="C24" s="466" t="s">
        <v>932</v>
      </c>
      <c r="D24" s="467" t="s">
        <v>931</v>
      </c>
    </row>
    <row r="25" spans="1:5" s="258" customFormat="1" ht="24.75" customHeight="1" x14ac:dyDescent="0.2">
      <c r="A25" s="186" t="s">
        <v>854</v>
      </c>
      <c r="B25" s="427" t="s">
        <v>266</v>
      </c>
      <c r="C25" s="434" t="s">
        <v>923</v>
      </c>
      <c r="D25" s="435" t="s">
        <v>924</v>
      </c>
    </row>
    <row r="26" spans="1:5" s="258" customFormat="1" ht="24.75" customHeight="1" x14ac:dyDescent="0.2">
      <c r="A26" s="186" t="s">
        <v>854</v>
      </c>
      <c r="B26" s="427" t="s">
        <v>772</v>
      </c>
      <c r="C26" s="434" t="s">
        <v>928</v>
      </c>
      <c r="D26" s="435" t="s">
        <v>963</v>
      </c>
    </row>
    <row r="27" spans="1:5" x14ac:dyDescent="0.2">
      <c r="A27" s="299"/>
      <c r="B27" s="430"/>
      <c r="C27" s="301"/>
      <c r="D27" s="388"/>
    </row>
    <row r="28" spans="1:5" ht="29.25" customHeight="1" x14ac:dyDescent="0.2">
      <c r="A28" s="285" t="s">
        <v>855</v>
      </c>
      <c r="B28" s="285"/>
      <c r="C28" s="304" t="s">
        <v>77</v>
      </c>
      <c r="D28" s="386"/>
    </row>
    <row r="29" spans="1:5" ht="29.25" customHeight="1" x14ac:dyDescent="0.2">
      <c r="A29" s="291" t="s">
        <v>855</v>
      </c>
      <c r="B29" s="291" t="s">
        <v>254</v>
      </c>
      <c r="C29" s="298" t="s">
        <v>78</v>
      </c>
      <c r="D29" s="383"/>
    </row>
    <row r="30" spans="1:5" ht="29.25" customHeight="1" x14ac:dyDescent="0.2">
      <c r="A30" s="291" t="s">
        <v>855</v>
      </c>
      <c r="B30" s="429" t="s">
        <v>770</v>
      </c>
      <c r="C30" s="305" t="s">
        <v>858</v>
      </c>
      <c r="D30" s="387">
        <v>130</v>
      </c>
    </row>
    <row r="31" spans="1:5" ht="29.25" customHeight="1" x14ac:dyDescent="0.2">
      <c r="A31" s="291" t="s">
        <v>855</v>
      </c>
      <c r="B31" s="429" t="s">
        <v>771</v>
      </c>
      <c r="C31" s="305" t="s">
        <v>859</v>
      </c>
      <c r="D31" s="387">
        <v>390</v>
      </c>
    </row>
    <row r="32" spans="1:5" ht="29.25" customHeight="1" x14ac:dyDescent="0.2">
      <c r="A32" s="291" t="s">
        <v>855</v>
      </c>
      <c r="B32" s="429" t="s">
        <v>774</v>
      </c>
      <c r="C32" s="305" t="s">
        <v>860</v>
      </c>
      <c r="D32" s="387">
        <v>780</v>
      </c>
    </row>
    <row r="33" spans="1:4" ht="29.25" customHeight="1" x14ac:dyDescent="0.2">
      <c r="A33" s="291" t="s">
        <v>855</v>
      </c>
      <c r="B33" s="429" t="s">
        <v>782</v>
      </c>
      <c r="C33" s="305" t="s">
        <v>861</v>
      </c>
      <c r="D33" s="387">
        <v>780</v>
      </c>
    </row>
    <row r="34" spans="1:4" ht="29.25" customHeight="1" x14ac:dyDescent="0.25"/>
  </sheetData>
  <mergeCells count="2">
    <mergeCell ref="A1:D1"/>
    <mergeCell ref="C3:D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D23"/>
  <sheetViews>
    <sheetView workbookViewId="0">
      <selection activeCell="I20" sqref="I20"/>
    </sheetView>
    <sheetView workbookViewId="1">
      <selection sqref="A1:D1"/>
    </sheetView>
    <sheetView workbookViewId="2">
      <selection sqref="A1:D1"/>
    </sheetView>
  </sheetViews>
  <sheetFormatPr defaultColWidth="8.85546875" defaultRowHeight="15.75" x14ac:dyDescent="0.25"/>
  <cols>
    <col min="1" max="1" width="15.7109375" style="258" customWidth="1"/>
    <col min="2" max="2" width="12.5703125" style="258" customWidth="1"/>
    <col min="3" max="3" width="51.42578125" style="258" customWidth="1"/>
    <col min="4" max="4" width="26.7109375" style="389" customWidth="1"/>
    <col min="5" max="16384" width="8.85546875" style="258"/>
  </cols>
  <sheetData>
    <row r="1" spans="1:4" ht="13.15" customHeight="1" x14ac:dyDescent="0.2">
      <c r="A1" s="527" t="s">
        <v>809</v>
      </c>
      <c r="B1" s="527"/>
      <c r="C1" s="527"/>
      <c r="D1" s="527"/>
    </row>
    <row r="2" spans="1:4" s="282" customFormat="1" x14ac:dyDescent="0.25">
      <c r="A2" s="27"/>
      <c r="B2" s="27"/>
      <c r="C2" s="27"/>
      <c r="D2" s="392"/>
    </row>
    <row r="3" spans="1:4" ht="31.5" x14ac:dyDescent="0.2">
      <c r="A3" s="313" t="s">
        <v>251</v>
      </c>
      <c r="B3" s="314" t="s">
        <v>252</v>
      </c>
      <c r="C3" s="524" t="s">
        <v>524</v>
      </c>
      <c r="D3" s="525"/>
    </row>
    <row r="4" spans="1:4" x14ac:dyDescent="0.25">
      <c r="A4" s="27"/>
      <c r="B4" s="27"/>
      <c r="C4" s="27"/>
    </row>
    <row r="5" spans="1:4" ht="19.5" x14ac:dyDescent="0.2">
      <c r="A5" s="272" t="s">
        <v>862</v>
      </c>
      <c r="B5" s="4"/>
      <c r="C5" s="526" t="s">
        <v>182</v>
      </c>
      <c r="D5" s="526"/>
    </row>
    <row r="6" spans="1:4" ht="45.75" customHeight="1" x14ac:dyDescent="0.25">
      <c r="A6" s="186" t="s">
        <v>862</v>
      </c>
      <c r="B6" s="23" t="s">
        <v>254</v>
      </c>
      <c r="C6" s="237" t="s">
        <v>935</v>
      </c>
      <c r="D6" s="393"/>
    </row>
    <row r="7" spans="1:4" ht="30" customHeight="1" x14ac:dyDescent="0.2">
      <c r="A7" s="474" t="s">
        <v>862</v>
      </c>
      <c r="B7" s="214" t="s">
        <v>770</v>
      </c>
      <c r="C7" s="475" t="s">
        <v>794</v>
      </c>
      <c r="D7" s="382" t="s">
        <v>918</v>
      </c>
    </row>
    <row r="8" spans="1:4" ht="30" customHeight="1" x14ac:dyDescent="0.2">
      <c r="A8" s="474" t="s">
        <v>862</v>
      </c>
      <c r="B8" s="214" t="s">
        <v>771</v>
      </c>
      <c r="C8" s="475" t="s">
        <v>795</v>
      </c>
      <c r="D8" s="382" t="s">
        <v>918</v>
      </c>
    </row>
    <row r="9" spans="1:4" ht="30" customHeight="1" x14ac:dyDescent="0.2">
      <c r="A9" s="474" t="s">
        <v>862</v>
      </c>
      <c r="B9" s="214" t="s">
        <v>774</v>
      </c>
      <c r="C9" s="475" t="s">
        <v>796</v>
      </c>
      <c r="D9" s="382" t="s">
        <v>918</v>
      </c>
    </row>
    <row r="10" spans="1:4" ht="38.25" customHeight="1" x14ac:dyDescent="0.2">
      <c r="A10" s="474" t="s">
        <v>862</v>
      </c>
      <c r="B10" s="484" t="s">
        <v>253</v>
      </c>
      <c r="C10" s="237" t="s">
        <v>936</v>
      </c>
      <c r="D10" s="382" t="s">
        <v>983</v>
      </c>
    </row>
    <row r="11" spans="1:4" ht="13.15" customHeight="1" x14ac:dyDescent="0.2">
      <c r="A11" s="236"/>
      <c r="B11" s="28"/>
      <c r="C11" s="307"/>
      <c r="D11" s="390"/>
    </row>
    <row r="12" spans="1:4" ht="19.5" x14ac:dyDescent="0.2">
      <c r="A12" s="17" t="s">
        <v>863</v>
      </c>
      <c r="B12" s="17"/>
      <c r="C12" s="526" t="s">
        <v>183</v>
      </c>
      <c r="D12" s="526"/>
    </row>
    <row r="13" spans="1:4" ht="36.75" customHeight="1" x14ac:dyDescent="0.2">
      <c r="A13" s="236" t="s">
        <v>863</v>
      </c>
      <c r="B13" s="23" t="s">
        <v>254</v>
      </c>
      <c r="C13" s="438" t="s">
        <v>153</v>
      </c>
      <c r="D13" s="382" t="s">
        <v>416</v>
      </c>
    </row>
    <row r="14" spans="1:4" ht="36" customHeight="1" x14ac:dyDescent="0.2">
      <c r="A14" s="236" t="s">
        <v>863</v>
      </c>
      <c r="B14" s="23" t="s">
        <v>253</v>
      </c>
      <c r="C14" s="308" t="s">
        <v>937</v>
      </c>
      <c r="D14" s="382" t="s">
        <v>934</v>
      </c>
    </row>
    <row r="15" spans="1:4" ht="28.5" x14ac:dyDescent="0.2">
      <c r="A15" s="236" t="s">
        <v>863</v>
      </c>
      <c r="B15" s="23" t="s">
        <v>261</v>
      </c>
      <c r="C15" s="437" t="s">
        <v>154</v>
      </c>
      <c r="D15" s="382"/>
    </row>
    <row r="16" spans="1:4" ht="15" customHeight="1" x14ac:dyDescent="0.2">
      <c r="A16" s="236" t="s">
        <v>863</v>
      </c>
      <c r="B16" s="220" t="s">
        <v>262</v>
      </c>
      <c r="C16" s="224" t="s">
        <v>155</v>
      </c>
      <c r="D16" s="391" t="s">
        <v>414</v>
      </c>
    </row>
    <row r="17" spans="1:4" ht="13.15" customHeight="1" x14ac:dyDescent="0.2">
      <c r="A17" s="236" t="s">
        <v>863</v>
      </c>
      <c r="B17" s="220" t="s">
        <v>263</v>
      </c>
      <c r="C17" s="224" t="s">
        <v>156</v>
      </c>
      <c r="D17" s="391" t="s">
        <v>415</v>
      </c>
    </row>
    <row r="18" spans="1:4" ht="13.15" customHeight="1" x14ac:dyDescent="0.2">
      <c r="A18" s="236" t="s">
        <v>863</v>
      </c>
      <c r="B18" s="220" t="s">
        <v>783</v>
      </c>
      <c r="C18" s="224" t="s">
        <v>157</v>
      </c>
      <c r="D18" s="382" t="s">
        <v>413</v>
      </c>
    </row>
    <row r="19" spans="1:4" ht="13.15" customHeight="1" x14ac:dyDescent="0.2">
      <c r="A19" s="236" t="s">
        <v>863</v>
      </c>
      <c r="B19" s="220" t="s">
        <v>847</v>
      </c>
      <c r="C19" s="224" t="s">
        <v>158</v>
      </c>
      <c r="D19" s="391" t="s">
        <v>1005</v>
      </c>
    </row>
    <row r="20" spans="1:4" ht="114.75" x14ac:dyDescent="0.2">
      <c r="A20" s="236" t="s">
        <v>863</v>
      </c>
      <c r="B20" s="23" t="s">
        <v>264</v>
      </c>
      <c r="C20" s="436" t="s">
        <v>159</v>
      </c>
      <c r="D20" s="420" t="s">
        <v>162</v>
      </c>
    </row>
    <row r="21" spans="1:4" ht="102" x14ac:dyDescent="0.2">
      <c r="A21" s="236" t="s">
        <v>863</v>
      </c>
      <c r="B21" s="23" t="s">
        <v>392</v>
      </c>
      <c r="C21" s="436" t="s">
        <v>160</v>
      </c>
      <c r="D21" s="420" t="s">
        <v>161</v>
      </c>
    </row>
    <row r="22" spans="1:4" x14ac:dyDescent="0.25">
      <c r="A22" s="282"/>
      <c r="B22" s="282"/>
      <c r="C22" s="282"/>
      <c r="D22" s="392"/>
    </row>
    <row r="23" spans="1:4" x14ac:dyDescent="0.25">
      <c r="A23" s="282"/>
      <c r="B23" s="282"/>
      <c r="C23" s="282"/>
      <c r="D23" s="392"/>
    </row>
  </sheetData>
  <mergeCells count="4">
    <mergeCell ref="C12:D12"/>
    <mergeCell ref="C3:D3"/>
    <mergeCell ref="C5:D5"/>
    <mergeCell ref="A1:D1"/>
  </mergeCells>
  <pageMargins left="0.7" right="0.7" top="0.75" bottom="0.75" header="0.3" footer="0.3"/>
  <pageSetup paperSize="9" orientation="portrait" r:id="rId1"/>
  <ignoredErrors>
    <ignoredError sqref="B6:B10 B13:B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5</vt:i4>
      </vt:variant>
    </vt:vector>
  </HeadingPairs>
  <TitlesOfParts>
    <vt:vector size="19" baseType="lpstr">
      <vt:lpstr>tab_1_analisi_voci_generali</vt:lpstr>
      <vt:lpstr>tab_2_analisi_chim_biolog</vt:lpstr>
      <vt:lpstr>tab_3_amianto</vt:lpstr>
      <vt:lpstr>tab_4_agenti_fisici</vt:lpstr>
      <vt:lpstr>tab_5_qualità_aria</vt:lpstr>
      <vt:lpstr>tab_6_emissioni_in_atmosfera</vt:lpstr>
      <vt:lpstr>tab_7_ambiente_marino_portuale</vt:lpstr>
      <vt:lpstr>tab_8_siti_inquinati</vt:lpstr>
      <vt:lpstr>tab_9_geologia</vt:lpstr>
      <vt:lpstr>tab_10_rilievi_topografici</vt:lpstr>
      <vt:lpstr>tab_11_servizio_cartografia</vt:lpstr>
      <vt:lpstr>tab_12_droni</vt:lpstr>
      <vt:lpstr>tab_13_pareri</vt:lpstr>
      <vt:lpstr>tab_14_Formazione</vt:lpstr>
      <vt:lpstr>tab_2_analisi_chim_biolog!_ftn1</vt:lpstr>
      <vt:lpstr>tab_1_analisi_voci_generali!_ftnref1</vt:lpstr>
      <vt:lpstr>tab_1_analisi_voci_generali!Area_stampa</vt:lpstr>
      <vt:lpstr>tab_14_Formazione!Area_stampa</vt:lpstr>
      <vt:lpstr>tab_2_analisi_chim_biolog!Area_stampa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l.nanni</dc:creator>
  <cp:lastModifiedBy>Emanuela Scamosci</cp:lastModifiedBy>
  <cp:lastPrinted>2023-12-13T12:57:36Z</cp:lastPrinted>
  <dcterms:created xsi:type="dcterms:W3CDTF">2013-03-12T14:10:18Z</dcterms:created>
  <dcterms:modified xsi:type="dcterms:W3CDTF">2024-04-23T11:52:12Z</dcterms:modified>
</cp:coreProperties>
</file>